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60" windowWidth="11715" windowHeight="8445"/>
  </bookViews>
  <sheets>
    <sheet name="前年度平均値(ws)(生介)" sheetId="9" r:id="rId1"/>
    <sheet name="前年度平均値(ws) " sheetId="16" r:id="rId2"/>
  </sheets>
  <definedNames>
    <definedName name="_xlnm.Print_Area" localSheetId="1">'前年度平均値(ws) '!$A$1:$W$29</definedName>
    <definedName name="_xlnm.Print_Area" localSheetId="0">'前年度平均値(ws)(生介)'!$A$1:$V$34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<sst xmlns="http://schemas.openxmlformats.org/spreadsheetml/2006/main" xmlns:r="http://schemas.openxmlformats.org/officeDocument/2006/relationships" count="78" uniqueCount="78">
  <si>
    <t>生活介護・施設入所支援、療養介護用</t>
    <rPh sb="0" eb="2">
      <t>セイカツ</t>
    </rPh>
    <rPh sb="2" eb="4">
      <t>カイゴ</t>
    </rPh>
    <rPh sb="5" eb="7">
      <t>シセツ</t>
    </rPh>
    <rPh sb="7" eb="9">
      <t>ニュウショ</t>
    </rPh>
    <rPh sb="9" eb="11">
      <t>シエン</t>
    </rPh>
    <rPh sb="12" eb="14">
      <t>リョウヨウ</t>
    </rPh>
    <rPh sb="14" eb="16">
      <t>カイゴ</t>
    </rPh>
    <rPh sb="16" eb="17">
      <t>ヨウ</t>
    </rPh>
    <phoneticPr fontId="19"/>
  </si>
  <si>
    <t>(参考様式11-1)</t>
    <rPh sb="1" eb="3">
      <t>サンコウ</t>
    </rPh>
    <rPh sb="3" eb="5">
      <t>ヨウシキ</t>
    </rPh>
    <phoneticPr fontId="19"/>
  </si>
  <si>
    <t>Ａ×Ｂ</t>
  </si>
  <si>
    <t>定員超過判定（減算月）※４</t>
    <rPh sb="0" eb="2">
      <t>テイイン</t>
    </rPh>
    <rPh sb="2" eb="4">
      <t>チョウカ</t>
    </rPh>
    <rPh sb="4" eb="6">
      <t>ハンテイ</t>
    </rPh>
    <rPh sb="7" eb="9">
      <t>ゲンサン</t>
    </rPh>
    <rPh sb="9" eb="10">
      <t>ツキ</t>
    </rPh>
    <phoneticPr fontId="19"/>
  </si>
  <si>
    <t>7月</t>
  </si>
  <si>
    <t>利用者数実績確認表（前年度の平均値）</t>
    <rPh sb="0" eb="2">
      <t>リヨウ</t>
    </rPh>
    <rPh sb="2" eb="3">
      <t>シャ</t>
    </rPh>
    <rPh sb="3" eb="4">
      <t>スウ</t>
    </rPh>
    <rPh sb="4" eb="6">
      <t>ジッセキ</t>
    </rPh>
    <rPh sb="6" eb="8">
      <t>カクニン</t>
    </rPh>
    <rPh sb="8" eb="9">
      <t>ヒョウ</t>
    </rPh>
    <rPh sb="10" eb="13">
      <t>ゼンネンド</t>
    </rPh>
    <rPh sb="14" eb="16">
      <t>ヘイキン</t>
    </rPh>
    <rPh sb="16" eb="17">
      <t>チ</t>
    </rPh>
    <phoneticPr fontId="19"/>
  </si>
  <si>
    <t>施設入所支援</t>
    <rPh sb="0" eb="2">
      <t>シセツ</t>
    </rPh>
    <rPh sb="2" eb="4">
      <t>ニュウショ</t>
    </rPh>
    <rPh sb="4" eb="6">
      <t>シエン</t>
    </rPh>
    <phoneticPr fontId="19"/>
  </si>
  <si>
    <t>＊着色セル全てに入力してください。</t>
    <rPh sb="1" eb="3">
      <t>チャクショク</t>
    </rPh>
    <rPh sb="5" eb="6">
      <t>スベ</t>
    </rPh>
    <rPh sb="8" eb="10">
      <t>ニュウリョク</t>
    </rPh>
    <phoneticPr fontId="19"/>
  </si>
  <si>
    <t>事業区分</t>
    <rPh sb="0" eb="2">
      <t>ジギョウ</t>
    </rPh>
    <rPh sb="2" eb="4">
      <t>クブン</t>
    </rPh>
    <phoneticPr fontId="19"/>
  </si>
  <si>
    <t>事業所名</t>
    <rPh sb="0" eb="3">
      <t>ジギョウショ</t>
    </rPh>
    <rPh sb="3" eb="4">
      <t>メイ</t>
    </rPh>
    <phoneticPr fontId="19"/>
  </si>
  <si>
    <t>生活介護</t>
    <rPh sb="0" eb="2">
      <t>セイカツ</t>
    </rPh>
    <rPh sb="2" eb="4">
      <t>カイゴ</t>
    </rPh>
    <phoneticPr fontId="19"/>
  </si>
  <si>
    <t>令和　　年度（前年度）</t>
    <rPh sb="0" eb="1">
      <t>レイ</t>
    </rPh>
    <rPh sb="1" eb="2">
      <t>ワ</t>
    </rPh>
    <rPh sb="4" eb="5">
      <t>ネン</t>
    </rPh>
    <rPh sb="5" eb="6">
      <t>ド</t>
    </rPh>
    <rPh sb="7" eb="9">
      <t>ゼンネン</t>
    </rPh>
    <rPh sb="9" eb="10">
      <t>ド</t>
    </rPh>
    <phoneticPr fontId="19"/>
  </si>
  <si>
    <t>療養介護</t>
    <rPh sb="0" eb="2">
      <t>リョウヨウ</t>
    </rPh>
    <rPh sb="2" eb="4">
      <t>カイゴ</t>
    </rPh>
    <phoneticPr fontId="19"/>
  </si>
  <si>
    <t>1月</t>
    <rPh sb="1" eb="2">
      <t>ガツ</t>
    </rPh>
    <phoneticPr fontId="19"/>
  </si>
  <si>
    <t>9月</t>
  </si>
  <si>
    <t>障害支援区分(Ａ)</t>
    <rPh sb="0" eb="2">
      <t>ショウガイ</t>
    </rPh>
    <rPh sb="2" eb="4">
      <t>シエン</t>
    </rPh>
    <rPh sb="4" eb="6">
      <t>クブン</t>
    </rPh>
    <phoneticPr fontId="19"/>
  </si>
  <si>
    <t>超過減算非該当利用者数（人）※３</t>
    <rPh sb="0" eb="2">
      <t>チョウカ</t>
    </rPh>
    <rPh sb="2" eb="4">
      <t>ゲンサン</t>
    </rPh>
    <rPh sb="4" eb="5">
      <t>ヒ</t>
    </rPh>
    <rPh sb="5" eb="7">
      <t>ガイトウ</t>
    </rPh>
    <rPh sb="7" eb="10">
      <t>リヨウシャ</t>
    </rPh>
    <rPh sb="10" eb="11">
      <t>スウ</t>
    </rPh>
    <rPh sb="12" eb="13">
      <t>ニン</t>
    </rPh>
    <phoneticPr fontId="19"/>
  </si>
  <si>
    <r>
      <t xml:space="preserve"> </t>
    </r>
    <r>
      <rPr>
        <sz val="11"/>
        <color indexed="8"/>
        <rFont val="ＭＳ Ｐゴシック"/>
      </rPr>
      <t xml:space="preserve"> 延べ利用者数(人)※１
</t>
    </r>
    <r>
      <rPr>
        <sz val="10"/>
        <color indexed="8"/>
        <rFont val="ＭＳ Ｐゴシック"/>
      </rPr>
      <t>(各月欄へは、月ごとに１人の利用者につき、本体報酬が算定された日数を積算し、当該月の利用者全員についてのその総和を入力)</t>
    </r>
    <rPh sb="2" eb="3">
      <t>ノ</t>
    </rPh>
    <rPh sb="4" eb="6">
      <t>リヨウ</t>
    </rPh>
    <rPh sb="6" eb="7">
      <t>シャ</t>
    </rPh>
    <rPh sb="7" eb="8">
      <t>スウ</t>
    </rPh>
    <rPh sb="9" eb="10">
      <t>ニン</t>
    </rPh>
    <rPh sb="15" eb="17">
      <t>カクツキ</t>
    </rPh>
    <rPh sb="17" eb="18">
      <t>ラン</t>
    </rPh>
    <rPh sb="71" eb="73">
      <t>ニュウリョク</t>
    </rPh>
    <phoneticPr fontId="19"/>
  </si>
  <si>
    <t>2月</t>
    <rPh sb="1" eb="2">
      <t>ガツ</t>
    </rPh>
    <phoneticPr fontId="19"/>
  </si>
  <si>
    <r>
      <t>計</t>
    </r>
    <r>
      <rPr>
        <sz val="12"/>
        <color indexed="8"/>
        <rFont val="ＭＳ Ｐゴシック"/>
      </rPr>
      <t>(Ｂ)</t>
    </r>
    <r>
      <rPr>
        <sz val="9"/>
        <color indexed="8"/>
        <rFont val="ＭＳ Ｐゴシック"/>
      </rPr>
      <t xml:space="preserve">
(４～３月）</t>
    </r>
    <rPh sb="0" eb="1">
      <t>ケイ</t>
    </rPh>
    <rPh sb="9" eb="10">
      <t>ガツ</t>
    </rPh>
    <phoneticPr fontId="19"/>
  </si>
  <si>
    <t>定員（人）</t>
    <rPh sb="0" eb="2">
      <t>テイイン</t>
    </rPh>
    <rPh sb="3" eb="4">
      <t>ニン</t>
    </rPh>
    <phoneticPr fontId="19"/>
  </si>
  <si>
    <t>Ｄ</t>
  </si>
  <si>
    <t>3月</t>
    <rPh sb="1" eb="2">
      <t>ガツ</t>
    </rPh>
    <phoneticPr fontId="19"/>
  </si>
  <si>
    <t>人　(小数点第２位以下切捨）</t>
  </si>
  <si>
    <t>4月</t>
    <rPh sb="1" eb="2">
      <t>ガツ</t>
    </rPh>
    <phoneticPr fontId="19"/>
  </si>
  <si>
    <t>11月</t>
  </si>
  <si>
    <t>　  (小数点第２位四捨五入）</t>
  </si>
  <si>
    <t>Ｃ</t>
  </si>
  <si>
    <t>5月</t>
  </si>
  <si>
    <t>6月</t>
  </si>
  <si>
    <t>延べ利用者数（人）※１</t>
    <rPh sb="0" eb="1">
      <t>ノベ</t>
    </rPh>
    <rPh sb="2" eb="5">
      <t>リヨウシャ</t>
    </rPh>
    <rPh sb="5" eb="6">
      <t>スウ</t>
    </rPh>
    <rPh sb="7" eb="8">
      <t>ヒト</t>
    </rPh>
    <phoneticPr fontId="19"/>
  </si>
  <si>
    <t>3月</t>
  </si>
  <si>
    <t>8月</t>
  </si>
  <si>
    <t>過去３ヶ月間延利用者数</t>
    <rPh sb="0" eb="2">
      <t>カコ</t>
    </rPh>
    <rPh sb="4" eb="5">
      <t>ゲツ</t>
    </rPh>
    <rPh sb="5" eb="6">
      <t>カン</t>
    </rPh>
    <rPh sb="6" eb="7">
      <t>ノベ</t>
    </rPh>
    <rPh sb="7" eb="9">
      <t>リヨウ</t>
    </rPh>
    <rPh sb="9" eb="10">
      <t>シャ</t>
    </rPh>
    <rPh sb="10" eb="11">
      <t>スウ</t>
    </rPh>
    <phoneticPr fontId="19"/>
  </si>
  <si>
    <t>区分５・６の者の割合(平均区分5.0未満の場合) (Ｅ／Ｃ)</t>
  </si>
  <si>
    <t>2月</t>
  </si>
  <si>
    <t>10月</t>
  </si>
  <si>
    <t>12月</t>
  </si>
  <si>
    <t>Ｇ(区分６の人数)</t>
    <rPh sb="2" eb="4">
      <t>クブン</t>
    </rPh>
    <rPh sb="6" eb="8">
      <t>ニンズウ</t>
    </rPh>
    <phoneticPr fontId="19"/>
  </si>
  <si>
    <t>1月</t>
  </si>
  <si>
    <t>Ｅ(区分５・６の人数)</t>
    <rPh sb="2" eb="4">
      <t>クブン</t>
    </rPh>
    <rPh sb="8" eb="10">
      <t>ニンズウ</t>
    </rPh>
    <phoneticPr fontId="19"/>
  </si>
  <si>
    <t>計</t>
    <rPh sb="0" eb="1">
      <t>ケイ</t>
    </rPh>
    <phoneticPr fontId="19"/>
  </si>
  <si>
    <t>％ (小数点以下切捨）</t>
    <rPh sb="6" eb="8">
      <t>イカ</t>
    </rPh>
    <rPh sb="8" eb="10">
      <t>キリス</t>
    </rPh>
    <phoneticPr fontId="19"/>
  </si>
  <si>
    <t>人</t>
    <rPh sb="0" eb="1">
      <t>ニン</t>
    </rPh>
    <phoneticPr fontId="19"/>
  </si>
  <si>
    <t>常勤換算後の従業者人数</t>
  </si>
  <si>
    <t>こちらのセルは計算式ですので入力しないでください。</t>
    <rPh sb="7" eb="9">
      <t>ケイサン</t>
    </rPh>
    <rPh sb="9" eb="10">
      <t>シキ</t>
    </rPh>
    <rPh sb="14" eb="16">
      <t>ニュウリョク</t>
    </rPh>
    <phoneticPr fontId="19"/>
  </si>
  <si>
    <t>開所日数(日)</t>
    <rPh sb="0" eb="2">
      <t>カイショ</t>
    </rPh>
    <rPh sb="2" eb="4">
      <t>ニッスウ</t>
    </rPh>
    <rPh sb="5" eb="6">
      <t>ニチ</t>
    </rPh>
    <phoneticPr fontId="19"/>
  </si>
  <si>
    <t>Ｆ</t>
  </si>
  <si>
    <t>4月</t>
  </si>
  <si>
    <t>サービス提供職員配置</t>
  </si>
  <si>
    <t>月別受入可能者数</t>
    <rPh sb="0" eb="2">
      <t>ツキベツ</t>
    </rPh>
    <rPh sb="2" eb="4">
      <t>ウケイレ</t>
    </rPh>
    <rPh sb="4" eb="6">
      <t>カノウ</t>
    </rPh>
    <rPh sb="6" eb="7">
      <t>シャ</t>
    </rPh>
    <rPh sb="7" eb="8">
      <t>スウ</t>
    </rPh>
    <phoneticPr fontId="19"/>
  </si>
  <si>
    <t>月平均利用者数（人）</t>
    <rPh sb="0" eb="1">
      <t>ツキ</t>
    </rPh>
    <rPh sb="1" eb="3">
      <t>ヘイキン</t>
    </rPh>
    <rPh sb="3" eb="6">
      <t>リヨウシャ</t>
    </rPh>
    <rPh sb="6" eb="7">
      <t>スウ</t>
    </rPh>
    <rPh sb="8" eb="9">
      <t>ニン</t>
    </rPh>
    <phoneticPr fontId="19"/>
  </si>
  <si>
    <t>過去３ヶ月間受入可能者数</t>
    <rPh sb="0" eb="2">
      <t>カコ</t>
    </rPh>
    <rPh sb="4" eb="5">
      <t>ゲツ</t>
    </rPh>
    <rPh sb="5" eb="6">
      <t>カン</t>
    </rPh>
    <rPh sb="6" eb="8">
      <t>ウケイレ</t>
    </rPh>
    <rPh sb="8" eb="10">
      <t>カノウ</t>
    </rPh>
    <rPh sb="10" eb="11">
      <t>シャ</t>
    </rPh>
    <rPh sb="11" eb="12">
      <t>スウ</t>
    </rPh>
    <phoneticPr fontId="19"/>
  </si>
  <si>
    <t>※１ 「延べ利用者数」については総合支援法附則第22条第1項(経過措置による生活介護)の利用者、障害支援区分の認定がない自立訓練等の利用者を除いてください。
※２ 算定期間の実績には、入所等した日を含み、退所等した日は含みません。
※３ 「超過減算非該当利用者数」は、延べ利用者数のうち下記①～③に該当する入所者等について、各月の延べ数を記入してください。
　　　①市町村による措置者②地域移行困難者又は離職者（平成18年４月３日付け障障発第0403004号）③災害等やむを得ない理由による入所者等
※４ 定員超過判定で〇が表示された場合、過去３ヶ月間の利用実績による定員超過減算となります。</t>
    <rPh sb="4" eb="5">
      <t>ノベ</t>
    </rPh>
    <rPh sb="6" eb="9">
      <t>リヨウシャ</t>
    </rPh>
    <rPh sb="9" eb="10">
      <t>スウ</t>
    </rPh>
    <rPh sb="16" eb="18">
      <t>ソウゴウ</t>
    </rPh>
    <rPh sb="18" eb="20">
      <t>シエン</t>
    </rPh>
    <rPh sb="50" eb="52">
      <t>シエン</t>
    </rPh>
    <rPh sb="70" eb="71">
      <t>ノゾ</t>
    </rPh>
    <rPh sb="125" eb="127">
      <t>ガイトウ</t>
    </rPh>
    <rPh sb="130" eb="131">
      <t>スウ</t>
    </rPh>
    <rPh sb="134" eb="135">
      <t>ノ</t>
    </rPh>
    <rPh sb="136" eb="138">
      <t>リヨウ</t>
    </rPh>
    <rPh sb="138" eb="139">
      <t>シャ</t>
    </rPh>
    <rPh sb="139" eb="140">
      <t>スウ</t>
    </rPh>
    <rPh sb="143" eb="145">
      <t>カキ</t>
    </rPh>
    <rPh sb="149" eb="151">
      <t>ガイトウ</t>
    </rPh>
    <rPh sb="153" eb="156">
      <t>ニュウショシャ</t>
    </rPh>
    <rPh sb="156" eb="157">
      <t>トウ</t>
    </rPh>
    <rPh sb="162" eb="164">
      <t>カクツキ</t>
    </rPh>
    <rPh sb="165" eb="166">
      <t>ノ</t>
    </rPh>
    <rPh sb="167" eb="168">
      <t>スウ</t>
    </rPh>
    <rPh sb="169" eb="171">
      <t>キニュウ</t>
    </rPh>
    <rPh sb="248" eb="249">
      <t>トウ</t>
    </rPh>
    <rPh sb="253" eb="255">
      <t>テイイン</t>
    </rPh>
    <rPh sb="255" eb="257">
      <t>チョウカ</t>
    </rPh>
    <rPh sb="257" eb="259">
      <t>ハンテイ</t>
    </rPh>
    <rPh sb="262" eb="264">
      <t>ヒョウジ</t>
    </rPh>
    <rPh sb="267" eb="269">
      <t>バアイ</t>
    </rPh>
    <rPh sb="270" eb="272">
      <t>カコ</t>
    </rPh>
    <rPh sb="274" eb="275">
      <t>ゲツ</t>
    </rPh>
    <rPh sb="275" eb="276">
      <t>カン</t>
    </rPh>
    <rPh sb="277" eb="279">
      <t>リヨウ</t>
    </rPh>
    <rPh sb="279" eb="281">
      <t>ジッセキ</t>
    </rPh>
    <rPh sb="284" eb="286">
      <t>テイイン</t>
    </rPh>
    <rPh sb="286" eb="288">
      <t>チョウカ</t>
    </rPh>
    <rPh sb="288" eb="290">
      <t>ゲンサン</t>
    </rPh>
    <phoneticPr fontId="19"/>
  </si>
  <si>
    <t xml:space="preserve"> 平均障害支援区分(Ｄ／Ｃ)</t>
    <rPh sb="5" eb="7">
      <t>シエン</t>
    </rPh>
    <phoneticPr fontId="19"/>
  </si>
  <si>
    <t>％ (小数点以下切捨）</t>
    <rPh sb="6" eb="8">
      <t>イカ</t>
    </rPh>
    <rPh sb="8" eb="9">
      <t>キ</t>
    </rPh>
    <rPh sb="9" eb="10">
      <t>ス</t>
    </rPh>
    <phoneticPr fontId="19"/>
  </si>
  <si>
    <t>参考様式11-1、11-3以外用</t>
    <rPh sb="0" eb="2">
      <t>サンコウ</t>
    </rPh>
    <rPh sb="2" eb="4">
      <t>ヨウシキ</t>
    </rPh>
    <rPh sb="13" eb="15">
      <t>イガイ</t>
    </rPh>
    <rPh sb="15" eb="16">
      <t>ヨウ</t>
    </rPh>
    <phoneticPr fontId="19"/>
  </si>
  <si>
    <t>区分６の者の割合(平均区分5.0以上の場合)(Ｇ／Ｃ)</t>
  </si>
  <si>
    <t xml:space="preserve"> 1日当たりの平均利用者数(Ｃ／Ｆ)</t>
    <rPh sb="2" eb="3">
      <t>ニチ</t>
    </rPh>
    <rPh sb="3" eb="4">
      <t>ア</t>
    </rPh>
    <rPh sb="7" eb="9">
      <t>ヘイキン</t>
    </rPh>
    <rPh sb="9" eb="11">
      <t>リヨウ</t>
    </rPh>
    <rPh sb="11" eb="12">
      <t>シャ</t>
    </rPh>
    <rPh sb="12" eb="13">
      <t>スウ</t>
    </rPh>
    <phoneticPr fontId="19"/>
  </si>
  <si>
    <t>人  (小数点第２位以下切上）</t>
    <rPh sb="0" eb="1">
      <t>ニン</t>
    </rPh>
    <rPh sb="10" eb="12">
      <t>イカ</t>
    </rPh>
    <rPh sb="12" eb="13">
      <t>キ</t>
    </rPh>
    <rPh sb="13" eb="14">
      <t>ア</t>
    </rPh>
    <phoneticPr fontId="19"/>
  </si>
  <si>
    <t>夜勤職員(施設入所支援のみ)</t>
    <rPh sb="0" eb="2">
      <t>ヤキン</t>
    </rPh>
    <rPh sb="2" eb="4">
      <t>ショクイン</t>
    </rPh>
    <rPh sb="5" eb="7">
      <t>シセツ</t>
    </rPh>
    <rPh sb="7" eb="8">
      <t>ニュウ</t>
    </rPh>
    <rPh sb="8" eb="9">
      <t>ショ</t>
    </rPh>
    <rPh sb="9" eb="11">
      <t>シエン</t>
    </rPh>
    <phoneticPr fontId="19"/>
  </si>
  <si>
    <t>：</t>
  </si>
  <si>
    <t>(参考様式11-2)</t>
    <rPh sb="1" eb="3">
      <t>サンコウ</t>
    </rPh>
    <rPh sb="3" eb="5">
      <t>ヨウシキ</t>
    </rPh>
    <phoneticPr fontId="19"/>
  </si>
  <si>
    <t>計 Ａ（４～３月）</t>
    <rPh sb="0" eb="1">
      <t>ケイ</t>
    </rPh>
    <rPh sb="7" eb="8">
      <t>ガツ</t>
    </rPh>
    <phoneticPr fontId="19"/>
  </si>
  <si>
    <r>
      <t>(</t>
    </r>
    <r>
      <rPr>
        <sz val="10"/>
        <color indexed="8"/>
        <rFont val="ＭＳ Ｐゴシック"/>
      </rPr>
      <t>就労Ｂ型のみ)　障害基礎年金の受給資格のない20歳未満の利用者延人数</t>
    </r>
    <r>
      <rPr>
        <sz val="11"/>
        <color indexed="8"/>
        <rFont val="ＭＳ Ｐゴシック"/>
      </rPr>
      <t xml:space="preserve"> 　Ｅ　　</t>
    </r>
    <r>
      <rPr>
        <sz val="10"/>
        <color indexed="8"/>
        <rFont val="ＭＳ Ｐゴシック"/>
      </rPr>
      <t>＊Ａの内数</t>
    </r>
    <rPh sb="1" eb="3">
      <t>シュウロウ</t>
    </rPh>
    <rPh sb="4" eb="5">
      <t>ガタ</t>
    </rPh>
    <rPh sb="9" eb="11">
      <t>ショウガイ</t>
    </rPh>
    <rPh sb="11" eb="13">
      <t>キソ</t>
    </rPh>
    <rPh sb="13" eb="15">
      <t>ネンキン</t>
    </rPh>
    <rPh sb="16" eb="18">
      <t>ジュキュウ</t>
    </rPh>
    <rPh sb="18" eb="20">
      <t>シカク</t>
    </rPh>
    <rPh sb="25" eb="26">
      <t>サイ</t>
    </rPh>
    <rPh sb="26" eb="28">
      <t>ミマン</t>
    </rPh>
    <rPh sb="29" eb="32">
      <t>リヨウシャ</t>
    </rPh>
    <rPh sb="32" eb="33">
      <t>ノ</t>
    </rPh>
    <rPh sb="33" eb="35">
      <t>ニンズウ</t>
    </rPh>
    <phoneticPr fontId="19"/>
  </si>
  <si>
    <t>(就労B型のみ)
Ａのうち、障害基礎年金１級受給延利用者数(人)</t>
    <rPh sb="24" eb="25">
      <t>ノベ</t>
    </rPh>
    <rPh sb="25" eb="28">
      <t>リヨウシャ</t>
    </rPh>
    <phoneticPr fontId="19"/>
  </si>
  <si>
    <t>計 Ｂ（４～３月）</t>
    <rPh sb="0" eb="1">
      <t>ケイ</t>
    </rPh>
    <rPh sb="7" eb="8">
      <t>ガツ</t>
    </rPh>
    <phoneticPr fontId="19"/>
  </si>
  <si>
    <t>(4月から３月)　(人)</t>
    <rPh sb="2" eb="3">
      <t>ガツ</t>
    </rPh>
    <rPh sb="6" eb="7">
      <t>ガツ</t>
    </rPh>
    <rPh sb="10" eb="11">
      <t>ニン</t>
    </rPh>
    <phoneticPr fontId="19"/>
  </si>
  <si>
    <t>Ａのうち、施設外就労
延べ利用者数（人）</t>
    <rPh sb="5" eb="7">
      <t>シセツ</t>
    </rPh>
    <rPh sb="7" eb="8">
      <t>ガイ</t>
    </rPh>
    <rPh sb="8" eb="10">
      <t>シュウロウ</t>
    </rPh>
    <rPh sb="11" eb="12">
      <t>ノベ</t>
    </rPh>
    <rPh sb="13" eb="16">
      <t>リヨウシャ</t>
    </rPh>
    <rPh sb="16" eb="17">
      <t>スウ</t>
    </rPh>
    <rPh sb="18" eb="19">
      <t>ニン</t>
    </rPh>
    <phoneticPr fontId="19"/>
  </si>
  <si>
    <t>計 Ｃ（４～３月）</t>
    <rPh sb="0" eb="1">
      <t>ケイ</t>
    </rPh>
    <rPh sb="7" eb="8">
      <t>ガツ</t>
    </rPh>
    <phoneticPr fontId="19"/>
  </si>
  <si>
    <t>計 Ｄ（４～３月）</t>
    <rPh sb="0" eb="1">
      <t>ケイ</t>
    </rPh>
    <rPh sb="7" eb="8">
      <t>ガツ</t>
    </rPh>
    <phoneticPr fontId="19"/>
  </si>
  <si>
    <t>(就労Ｂ型のみ)
障害者基礎年金１級受給者である利用者の延利用者数割合　Ｆ　[Ｂ／(Ａ-Ｅ)]　</t>
    <rPh sb="1" eb="3">
      <t>シュウロウ</t>
    </rPh>
    <rPh sb="4" eb="5">
      <t>ガタ</t>
    </rPh>
    <rPh sb="9" eb="12">
      <t>ショウガイシャ</t>
    </rPh>
    <rPh sb="12" eb="14">
      <t>キソ</t>
    </rPh>
    <rPh sb="14" eb="16">
      <t>ネンキン</t>
    </rPh>
    <rPh sb="17" eb="18">
      <t>キュウ</t>
    </rPh>
    <rPh sb="18" eb="21">
      <t>ジュキュウシャ</t>
    </rPh>
    <rPh sb="24" eb="27">
      <t>リヨウシャ</t>
    </rPh>
    <rPh sb="28" eb="29">
      <t>ノ</t>
    </rPh>
    <rPh sb="29" eb="32">
      <t>リヨウシャ</t>
    </rPh>
    <rPh sb="32" eb="33">
      <t>スウ</t>
    </rPh>
    <rPh sb="33" eb="35">
      <t>ワリアイ</t>
    </rPh>
    <phoneticPr fontId="19"/>
  </si>
  <si>
    <t>超過減算非該当利用者数（人）※２</t>
    <rPh sb="0" eb="2">
      <t>チョウカ</t>
    </rPh>
    <rPh sb="2" eb="4">
      <t>ゲンサン</t>
    </rPh>
    <rPh sb="4" eb="5">
      <t>ヒ</t>
    </rPh>
    <rPh sb="5" eb="7">
      <t>ガイトウ</t>
    </rPh>
    <rPh sb="7" eb="10">
      <t>リヨウシャ</t>
    </rPh>
    <rPh sb="10" eb="11">
      <t>スウ</t>
    </rPh>
    <rPh sb="12" eb="13">
      <t>ニン</t>
    </rPh>
    <phoneticPr fontId="19"/>
  </si>
  <si>
    <t>定員超過判定（減算月）</t>
    <rPh sb="0" eb="2">
      <t>テイイン</t>
    </rPh>
    <rPh sb="2" eb="4">
      <t>チョウカ</t>
    </rPh>
    <rPh sb="4" eb="6">
      <t>ハンテイ</t>
    </rPh>
    <rPh sb="7" eb="9">
      <t>ゲンサン</t>
    </rPh>
    <rPh sb="9" eb="10">
      <t>ツキ</t>
    </rPh>
    <phoneticPr fontId="19"/>
  </si>
  <si>
    <r>
      <t xml:space="preserve">
</t>
    </r>
    <r>
      <rPr>
        <sz val="12"/>
        <color indexed="8"/>
        <rFont val="ＭＳ 明朝"/>
      </rPr>
      <t>※１「延べ利用者数」
　　・各月欄へは、月ごとに１人の利用者につき、本体報酬が算定された日数を積算し、当該月の利用者全員についてのその総和を入力してください。
　　・総合支援法附則第22条第1項(経過措置による生活介護)の利用者、障害支援区分の認定がない自立訓練等の利用者を除いてください。
※２ 「超過減算非該当利用者数」は、延べ利用者数のうち下記①～④に該当する利用者について、各月の延べ数を記入してください。
　　　①市町村による措置者②地域移行困難者又は離職者（平成18年４月３日付け障障発第0403004号）③災害等やむを得ない理由による利用者
　　　</t>
    </r>
    <r>
      <rPr>
        <b/>
        <sz val="12"/>
        <color indexed="8"/>
        <rFont val="ＭＳ 明朝"/>
      </rPr>
      <t>④就労継続支援Ｂ型利用のためのアセスメント（就労移行支援のみ）</t>
    </r>
    <r>
      <rPr>
        <sz val="12"/>
        <color indexed="8"/>
        <rFont val="ＭＳ 明朝"/>
      </rPr>
      <t xml:space="preserve">
※３ 定員超過判定で〇が表示された場合、過去３ヶ月間の利用実績による定員超過減算となります。</t>
    </r>
    <rPh sb="84" eb="86">
      <t>ソウゴウ</t>
    </rPh>
    <rPh sb="86" eb="88">
      <t>シエン</t>
    </rPh>
    <rPh sb="88" eb="89">
      <t>ホウ</t>
    </rPh>
    <rPh sb="118" eb="120">
      <t>シエン</t>
    </rPh>
    <rPh sb="138" eb="139">
      <t>ノゾ</t>
    </rPh>
    <rPh sb="184" eb="187">
      <t>リヨウシャ</t>
    </rPh>
    <rPh sb="275" eb="278">
      <t>リヨウシャ</t>
    </rPh>
    <rPh sb="283" eb="285">
      <t>シュウロウ</t>
    </rPh>
    <rPh sb="285" eb="287">
      <t>ケイゾク</t>
    </rPh>
    <rPh sb="287" eb="289">
      <t>シエン</t>
    </rPh>
    <rPh sb="290" eb="291">
      <t>ガタ</t>
    </rPh>
    <rPh sb="291" eb="293">
      <t>リヨウ</t>
    </rPh>
    <rPh sb="304" eb="306">
      <t>シュウロウ</t>
    </rPh>
    <rPh sb="306" eb="308">
      <t>イコウ</t>
    </rPh>
    <rPh sb="308" eb="310">
      <t>シエン</t>
    </rPh>
    <rPh sb="317" eb="319">
      <t>テイイン</t>
    </rPh>
    <rPh sb="319" eb="321">
      <t>チョウカ</t>
    </rPh>
    <rPh sb="321" eb="323">
      <t>ハンテイ</t>
    </rPh>
    <rPh sb="326" eb="328">
      <t>ヒョウジ</t>
    </rPh>
    <rPh sb="331" eb="333">
      <t>バアイ</t>
    </rPh>
    <rPh sb="334" eb="336">
      <t>カコ</t>
    </rPh>
    <rPh sb="338" eb="339">
      <t>ゲツ</t>
    </rPh>
    <rPh sb="339" eb="340">
      <t>カン</t>
    </rPh>
    <rPh sb="341" eb="343">
      <t>リヨウ</t>
    </rPh>
    <rPh sb="343" eb="345">
      <t>ジッセキ</t>
    </rPh>
    <rPh sb="348" eb="350">
      <t>テイイン</t>
    </rPh>
    <rPh sb="350" eb="352">
      <t>チョウカ</t>
    </rPh>
    <rPh sb="352" eb="354">
      <t>ゲンサン</t>
    </rPh>
    <phoneticPr fontId="19"/>
  </si>
  <si>
    <t xml:space="preserve"> 1日当たりの平均利用者数(Ａ／Ｄ)</t>
    <rPh sb="2" eb="3">
      <t>ニチ</t>
    </rPh>
    <rPh sb="3" eb="4">
      <t>ア</t>
    </rPh>
    <rPh sb="7" eb="9">
      <t>ヘイキン</t>
    </rPh>
    <rPh sb="9" eb="11">
      <t>リヨウ</t>
    </rPh>
    <rPh sb="11" eb="12">
      <t>シャ</t>
    </rPh>
    <rPh sb="12" eb="13">
      <t>スウ</t>
    </rPh>
    <phoneticPr fontId="19"/>
  </si>
  <si>
    <t>令和　　年度（前々年度）</t>
    <rPh sb="0" eb="2">
      <t>レイワ</t>
    </rPh>
    <rPh sb="7" eb="9">
      <t>ゼンゼン</t>
    </rPh>
    <rPh sb="9" eb="11">
      <t>ネンド</t>
    </rPh>
    <phoneticPr fontId="19"/>
  </si>
  <si>
    <t>令和  年度（前々年度）</t>
    <rPh sb="0" eb="2">
      <t>レイワ</t>
    </rPh>
    <rPh sb="7" eb="9">
      <t>ゼンゼン</t>
    </rPh>
    <rPh sb="9" eb="11">
      <t>ネンド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</si>
</sst>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.0%"/>
    <numFmt numFmtId="177" formatCode="#,##0.0;[Red]\-#,##0.0"/>
    <numFmt numFmtId="176" formatCode="#,##0_ ;[Red]\-#,##0\ "/>
  </numFmts>
  <fonts count="3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明朝"/>
      <family val="1"/>
    </font>
    <font>
      <sz val="11"/>
      <color indexed="8"/>
      <name val="ＭＳ 明朝"/>
      <family val="1"/>
    </font>
    <font>
      <b/>
      <sz val="10"/>
      <color indexed="8"/>
      <name val="ＭＳ Ｐゴシック"/>
      <family val="3"/>
    </font>
    <font>
      <b/>
      <sz val="12"/>
      <color indexed="8"/>
      <name val="ＭＳ Ｐゴシック"/>
      <family val="3"/>
    </font>
    <font>
      <b/>
      <u/>
      <sz val="11"/>
      <color indexed="8"/>
      <name val="ＭＳ Ｐゴシック"/>
      <family val="3"/>
    </font>
    <font>
      <b/>
      <u/>
      <sz val="14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12"/>
      <color indexed="8"/>
      <name val="ＭＳ 明朝"/>
      <family val="1"/>
    </font>
    <font>
      <sz val="14"/>
      <color indexed="8"/>
      <name val="ＭＳ 明朝"/>
      <family val="1"/>
    </font>
    <font>
      <b/>
      <sz val="11"/>
      <color indexed="8"/>
      <name val="ＭＳ 明朝"/>
      <family val="1"/>
    </font>
    <font>
      <b/>
      <sz val="20"/>
      <color indexed="8"/>
      <name val="ＭＳ Ｐゴシック"/>
      <family val="3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38" fontId="1" fillId="0" borderId="0" xfId="43" applyFont="1">
      <alignment vertical="center"/>
    </xf>
    <xf numFmtId="176" fontId="1" fillId="0" borderId="0" xfId="43" applyNumberFormat="1" applyFont="1" applyAlignment="1"/>
    <xf numFmtId="38" fontId="1" fillId="0" borderId="0" xfId="43" applyFont="1" applyBorder="1">
      <alignment vertical="center"/>
    </xf>
    <xf numFmtId="38" fontId="20" fillId="0" borderId="10" xfId="43" applyFont="1" applyBorder="1" applyAlignment="1">
      <alignment horizontal="center" vertical="center" shrinkToFit="1"/>
    </xf>
    <xf numFmtId="176" fontId="1" fillId="0" borderId="0" xfId="43" applyNumberFormat="1" applyFont="1" applyAlignment="1"/>
    <xf numFmtId="176" fontId="21" fillId="0" borderId="0" xfId="43" applyNumberFormat="1" applyFont="1" applyBorder="1" applyAlignment="1"/>
    <xf numFmtId="176" fontId="21" fillId="0" borderId="11" xfId="43" applyNumberFormat="1" applyFont="1" applyBorder="1" applyAlignment="1"/>
    <xf numFmtId="38" fontId="21" fillId="0" borderId="0" xfId="43" applyFont="1" applyBorder="1">
      <alignment vertical="center"/>
    </xf>
    <xf numFmtId="38" fontId="20" fillId="0" borderId="12" xfId="43" applyFont="1" applyBorder="1" applyAlignment="1">
      <alignment horizontal="center" vertical="center" shrinkToFit="1"/>
    </xf>
    <xf numFmtId="38" fontId="20" fillId="0" borderId="0" xfId="43" applyFont="1">
      <alignment vertical="center"/>
    </xf>
    <xf numFmtId="38" fontId="22" fillId="0" borderId="0" xfId="43" applyFont="1">
      <alignment vertical="center"/>
    </xf>
    <xf numFmtId="38" fontId="1" fillId="0" borderId="13" xfId="43" applyFont="1" applyFill="1" applyBorder="1" applyAlignment="1">
      <alignment horizontal="center" vertical="center" wrapText="1" shrinkToFit="1"/>
    </xf>
    <xf numFmtId="38" fontId="1" fillId="0" borderId="14" xfId="43" applyFont="1" applyFill="1" applyBorder="1" applyAlignment="1">
      <alignment vertical="center" shrinkToFit="1"/>
    </xf>
    <xf numFmtId="176" fontId="23" fillId="0" borderId="15" xfId="43" applyNumberFormat="1" applyFont="1" applyBorder="1" applyAlignment="1">
      <alignment horizontal="center" vertical="center" wrapText="1" shrinkToFit="1"/>
    </xf>
    <xf numFmtId="176" fontId="23" fillId="0" borderId="16" xfId="43" applyNumberFormat="1" applyFont="1" applyBorder="1" applyAlignment="1">
      <alignment horizontal="center" vertical="center" shrinkToFit="1"/>
    </xf>
    <xf numFmtId="176" fontId="23" fillId="0" borderId="14" xfId="43" applyNumberFormat="1" applyFont="1" applyFill="1" applyBorder="1" applyAlignment="1">
      <alignment horizontal="center" vertical="center"/>
    </xf>
    <xf numFmtId="176" fontId="23" fillId="0" borderId="17" xfId="43" applyNumberFormat="1" applyFont="1" applyFill="1" applyBorder="1" applyAlignment="1">
      <alignment horizontal="center" vertical="center"/>
    </xf>
    <xf numFmtId="176" fontId="23" fillId="0" borderId="18" xfId="43" applyNumberFormat="1" applyFont="1" applyFill="1" applyBorder="1" applyAlignment="1">
      <alignment horizontal="center" vertical="center"/>
    </xf>
    <xf numFmtId="176" fontId="23" fillId="0" borderId="19" xfId="43" applyNumberFormat="1" applyFont="1" applyFill="1" applyBorder="1" applyAlignment="1">
      <alignment horizontal="center" vertical="center"/>
    </xf>
    <xf numFmtId="176" fontId="23" fillId="0" borderId="20" xfId="43" applyNumberFormat="1" applyFont="1" applyFill="1" applyBorder="1" applyAlignment="1">
      <alignment horizontal="center" vertical="center"/>
    </xf>
    <xf numFmtId="176" fontId="23" fillId="0" borderId="21" xfId="43" applyNumberFormat="1" applyFont="1" applyFill="1" applyBorder="1" applyAlignment="1">
      <alignment horizontal="center" vertical="center"/>
    </xf>
    <xf numFmtId="176" fontId="23" fillId="0" borderId="22" xfId="43" applyNumberFormat="1" applyFont="1" applyFill="1" applyBorder="1" applyAlignment="1">
      <alignment horizontal="center" vertical="center" wrapText="1"/>
    </xf>
    <xf numFmtId="176" fontId="23" fillId="0" borderId="14" xfId="43" applyNumberFormat="1" applyFont="1" applyFill="1" applyBorder="1" applyAlignment="1">
      <alignment horizontal="center" vertical="center" wrapText="1"/>
    </xf>
    <xf numFmtId="176" fontId="24" fillId="0" borderId="17" xfId="43" applyNumberFormat="1" applyFont="1" applyFill="1" applyBorder="1" applyAlignment="1">
      <alignment horizontal="center" vertical="center" wrapText="1"/>
    </xf>
    <xf numFmtId="176" fontId="24" fillId="0" borderId="23" xfId="43" applyNumberFormat="1" applyFont="1" applyFill="1" applyBorder="1" applyAlignment="1">
      <alignment horizontal="center" vertical="center" wrapText="1"/>
    </xf>
    <xf numFmtId="176" fontId="23" fillId="0" borderId="24" xfId="43" applyNumberFormat="1" applyFont="1" applyFill="1" applyBorder="1" applyAlignment="1">
      <alignment horizontal="center" vertical="center" wrapText="1"/>
    </xf>
    <xf numFmtId="176" fontId="23" fillId="0" borderId="25" xfId="43" applyNumberFormat="1" applyFont="1" applyFill="1" applyBorder="1" applyAlignment="1">
      <alignment horizontal="center" vertical="center" wrapText="1"/>
    </xf>
    <xf numFmtId="38" fontId="23" fillId="0" borderId="0" xfId="43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38" fontId="18" fillId="0" borderId="26" xfId="43" applyFont="1" applyBorder="1" applyAlignment="1">
      <alignment horizontal="left" vertical="center"/>
    </xf>
    <xf numFmtId="38" fontId="25" fillId="0" borderId="27" xfId="43" applyFont="1" applyBorder="1" applyAlignment="1">
      <alignment horizontal="left" vertical="center" wrapText="1"/>
    </xf>
    <xf numFmtId="38" fontId="18" fillId="0" borderId="27" xfId="43" applyFont="1" applyBorder="1" applyAlignment="1">
      <alignment horizontal="left" vertical="center" wrapText="1"/>
    </xf>
    <xf numFmtId="38" fontId="18" fillId="0" borderId="27" xfId="43" applyFont="1" applyBorder="1" applyAlignment="1">
      <alignment horizontal="left" vertical="center"/>
    </xf>
    <xf numFmtId="38" fontId="18" fillId="0" borderId="28" xfId="43" applyFont="1" applyBorder="1" applyAlignment="1">
      <alignment horizontal="left" vertical="center"/>
    </xf>
    <xf numFmtId="38" fontId="26" fillId="0" borderId="0" xfId="43" applyFont="1" applyFill="1">
      <alignment vertical="center"/>
    </xf>
    <xf numFmtId="38" fontId="18" fillId="0" borderId="0" xfId="43" applyFont="1" applyFill="1">
      <alignment vertical="center"/>
    </xf>
    <xf numFmtId="38" fontId="27" fillId="0" borderId="0" xfId="43" applyFont="1" applyFill="1">
      <alignment vertical="center"/>
    </xf>
    <xf numFmtId="38" fontId="1" fillId="24" borderId="29" xfId="43" applyFont="1" applyFill="1" applyBorder="1" applyAlignment="1" applyProtection="1">
      <alignment horizontal="center" vertical="center" shrinkToFit="1"/>
      <protection locked="0"/>
    </xf>
    <xf numFmtId="38" fontId="1" fillId="24" borderId="13" xfId="43" applyFont="1" applyFill="1" applyBorder="1" applyAlignment="1" applyProtection="1">
      <alignment horizontal="center" vertical="center"/>
      <protection locked="0"/>
    </xf>
    <xf numFmtId="176" fontId="1" fillId="0" borderId="30" xfId="43" applyNumberFormat="1" applyFont="1" applyBorder="1" applyAlignment="1">
      <alignment horizontal="center" vertical="center" wrapText="1"/>
    </xf>
    <xf numFmtId="176" fontId="21" fillId="0" borderId="31" xfId="43" applyNumberFormat="1" applyFont="1" applyFill="1" applyBorder="1" applyAlignment="1" applyProtection="1">
      <alignment horizontal="center" vertical="center"/>
      <protection locked="0"/>
    </xf>
    <xf numFmtId="176" fontId="23" fillId="25" borderId="31" xfId="43" applyNumberFormat="1" applyFont="1" applyFill="1" applyBorder="1" applyAlignment="1" applyProtection="1">
      <alignment vertical="center"/>
      <protection locked="0"/>
    </xf>
    <xf numFmtId="176" fontId="23" fillId="25" borderId="32" xfId="43" applyNumberFormat="1" applyFont="1" applyFill="1" applyBorder="1" applyAlignment="1" applyProtection="1">
      <alignment vertical="center"/>
      <protection locked="0"/>
    </xf>
    <xf numFmtId="176" fontId="23" fillId="25" borderId="33" xfId="43" applyNumberFormat="1" applyFont="1" applyFill="1" applyBorder="1" applyAlignment="1" applyProtection="1">
      <alignment vertical="center"/>
      <protection locked="0"/>
    </xf>
    <xf numFmtId="176" fontId="23" fillId="25" borderId="34" xfId="43" applyNumberFormat="1" applyFont="1" applyFill="1" applyBorder="1" applyAlignment="1" applyProtection="1">
      <alignment vertical="center"/>
      <protection locked="0"/>
    </xf>
    <xf numFmtId="176" fontId="23" fillId="0" borderId="35" xfId="43" applyNumberFormat="1" applyFont="1" applyFill="1" applyBorder="1" applyAlignment="1">
      <alignment vertical="center"/>
    </xf>
    <xf numFmtId="176" fontId="23" fillId="0" borderId="36" xfId="43" applyNumberFormat="1" applyFont="1" applyBorder="1" applyAlignment="1">
      <alignment vertical="center"/>
    </xf>
    <xf numFmtId="176" fontId="23" fillId="25" borderId="37" xfId="43" applyNumberFormat="1" applyFont="1" applyFill="1" applyBorder="1" applyAlignment="1" applyProtection="1">
      <alignment vertical="center"/>
      <protection locked="0"/>
    </xf>
    <xf numFmtId="176" fontId="23" fillId="0" borderId="38" xfId="43" applyNumberFormat="1" applyFont="1" applyFill="1" applyBorder="1" applyAlignment="1" applyProtection="1">
      <alignment vertical="center"/>
      <protection locked="0"/>
    </xf>
    <xf numFmtId="176" fontId="23" fillId="25" borderId="39" xfId="43" applyNumberFormat="1" applyFont="1" applyFill="1" applyBorder="1" applyAlignment="1" applyProtection="1">
      <alignment vertical="center"/>
      <protection locked="0"/>
    </xf>
    <xf numFmtId="176" fontId="23" fillId="0" borderId="40" xfId="43" applyNumberFormat="1" applyFont="1" applyFill="1" applyBorder="1" applyAlignment="1">
      <alignment horizontal="center" vertical="center" wrapText="1"/>
    </xf>
    <xf numFmtId="176" fontId="23" fillId="0" borderId="41" xfId="43" applyNumberFormat="1" applyFont="1" applyFill="1" applyBorder="1" applyAlignment="1">
      <alignment horizontal="center" vertical="center" wrapText="1"/>
    </xf>
    <xf numFmtId="176" fontId="23" fillId="0" borderId="42" xfId="43" applyNumberFormat="1" applyFont="1" applyFill="1" applyBorder="1" applyAlignment="1">
      <alignment horizontal="center" vertical="center" wrapText="1"/>
    </xf>
    <xf numFmtId="38" fontId="18" fillId="0" borderId="43" xfId="43" applyFont="1" applyBorder="1" applyAlignment="1">
      <alignment horizontal="left" vertical="center"/>
    </xf>
    <xf numFmtId="38" fontId="25" fillId="0" borderId="44" xfId="43" applyFont="1" applyBorder="1" applyAlignment="1">
      <alignment horizontal="left" vertical="center" wrapText="1"/>
    </xf>
    <xf numFmtId="38" fontId="18" fillId="0" borderId="44" xfId="43" applyFont="1" applyBorder="1" applyAlignment="1">
      <alignment horizontal="left" vertical="center" wrapText="1"/>
    </xf>
    <xf numFmtId="38" fontId="18" fillId="0" borderId="44" xfId="43" applyFont="1" applyBorder="1" applyAlignment="1">
      <alignment horizontal="left" vertical="center"/>
    </xf>
    <xf numFmtId="38" fontId="18" fillId="0" borderId="45" xfId="43" applyFont="1" applyBorder="1" applyAlignment="1">
      <alignment horizontal="left" vertical="center"/>
    </xf>
    <xf numFmtId="38" fontId="1" fillId="24" borderId="46" xfId="43" applyFont="1" applyFill="1" applyBorder="1" applyAlignment="1" applyProtection="1">
      <alignment horizontal="center" vertical="center" shrinkToFit="1"/>
      <protection locked="0"/>
    </xf>
    <xf numFmtId="38" fontId="1" fillId="24" borderId="44" xfId="43" applyFont="1" applyFill="1" applyBorder="1" applyAlignment="1" applyProtection="1">
      <alignment horizontal="center" vertical="center"/>
      <protection locked="0"/>
    </xf>
    <xf numFmtId="176" fontId="1" fillId="0" borderId="47" xfId="43" applyNumberFormat="1" applyFont="1" applyBorder="1" applyAlignment="1">
      <alignment horizontal="center" vertical="center" wrapText="1"/>
    </xf>
    <xf numFmtId="176" fontId="21" fillId="0" borderId="48" xfId="43" applyNumberFormat="1" applyFont="1" applyFill="1" applyBorder="1" applyAlignment="1" applyProtection="1">
      <alignment horizontal="center" vertical="center"/>
      <protection locked="0"/>
    </xf>
    <xf numFmtId="176" fontId="23" fillId="25" borderId="48" xfId="43" applyNumberFormat="1" applyFont="1" applyFill="1" applyBorder="1" applyAlignment="1" applyProtection="1">
      <alignment vertical="center"/>
      <protection locked="0"/>
    </xf>
    <xf numFmtId="176" fontId="23" fillId="25" borderId="49" xfId="43" applyNumberFormat="1" applyFont="1" applyFill="1" applyBorder="1" applyAlignment="1" applyProtection="1">
      <alignment vertical="center"/>
      <protection locked="0"/>
    </xf>
    <xf numFmtId="176" fontId="23" fillId="25" borderId="50" xfId="43" applyNumberFormat="1" applyFont="1" applyFill="1" applyBorder="1" applyAlignment="1" applyProtection="1">
      <alignment vertical="center"/>
      <protection locked="0"/>
    </xf>
    <xf numFmtId="176" fontId="23" fillId="25" borderId="51" xfId="43" applyNumberFormat="1" applyFont="1" applyFill="1" applyBorder="1" applyAlignment="1" applyProtection="1">
      <alignment vertical="center"/>
      <protection locked="0"/>
    </xf>
    <xf numFmtId="176" fontId="23" fillId="0" borderId="52" xfId="43" applyNumberFormat="1" applyFont="1" applyFill="1" applyBorder="1" applyAlignment="1">
      <alignment vertical="center"/>
    </xf>
    <xf numFmtId="176" fontId="23" fillId="0" borderId="53" xfId="43" applyNumberFormat="1" applyFont="1" applyBorder="1" applyAlignment="1">
      <alignment vertical="center"/>
    </xf>
    <xf numFmtId="176" fontId="23" fillId="25" borderId="54" xfId="43" applyNumberFormat="1" applyFont="1" applyFill="1" applyBorder="1" applyAlignment="1" applyProtection="1">
      <alignment vertical="center"/>
      <protection locked="0"/>
    </xf>
    <xf numFmtId="176" fontId="23" fillId="0" borderId="42" xfId="43" applyNumberFormat="1" applyFont="1" applyFill="1" applyBorder="1" applyAlignment="1" applyProtection="1">
      <alignment vertical="center"/>
      <protection locked="0"/>
    </xf>
    <xf numFmtId="176" fontId="23" fillId="25" borderId="55" xfId="43" applyNumberFormat="1" applyFont="1" applyFill="1" applyBorder="1" applyAlignment="1" applyProtection="1">
      <alignment vertical="center"/>
      <protection locked="0"/>
    </xf>
    <xf numFmtId="38" fontId="26" fillId="0" borderId="0" xfId="43" applyFont="1" applyFill="1" applyAlignment="1">
      <alignment vertical="center" shrinkToFit="1"/>
    </xf>
    <xf numFmtId="38" fontId="1" fillId="0" borderId="29" xfId="43" applyFont="1" applyFill="1" applyBorder="1" applyAlignment="1">
      <alignment vertical="center" shrinkToFit="1"/>
    </xf>
    <xf numFmtId="38" fontId="1" fillId="24" borderId="56" xfId="43" applyFont="1" applyFill="1" applyBorder="1" applyAlignment="1" applyProtection="1">
      <alignment horizontal="center" vertical="center"/>
      <protection locked="0"/>
    </xf>
    <xf numFmtId="176" fontId="21" fillId="0" borderId="57" xfId="43" applyNumberFormat="1" applyFont="1" applyFill="1" applyBorder="1" applyAlignment="1" applyProtection="1">
      <alignment horizontal="center" vertical="center"/>
      <protection locked="0"/>
    </xf>
    <xf numFmtId="176" fontId="23" fillId="25" borderId="57" xfId="43" applyNumberFormat="1" applyFont="1" applyFill="1" applyBorder="1" applyAlignment="1" applyProtection="1">
      <alignment vertical="center"/>
      <protection locked="0"/>
    </xf>
    <xf numFmtId="176" fontId="23" fillId="25" borderId="58" xfId="43" applyNumberFormat="1" applyFont="1" applyFill="1" applyBorder="1" applyAlignment="1" applyProtection="1">
      <alignment vertical="center"/>
      <protection locked="0"/>
    </xf>
    <xf numFmtId="176" fontId="23" fillId="25" borderId="59" xfId="43" applyNumberFormat="1" applyFont="1" applyFill="1" applyBorder="1" applyAlignment="1" applyProtection="1">
      <alignment vertical="center"/>
      <protection locked="0"/>
    </xf>
    <xf numFmtId="176" fontId="23" fillId="25" borderId="60" xfId="43" applyNumberFormat="1" applyFont="1" applyFill="1" applyBorder="1" applyAlignment="1" applyProtection="1">
      <alignment vertical="center"/>
      <protection locked="0"/>
    </xf>
    <xf numFmtId="176" fontId="23" fillId="0" borderId="61" xfId="43" applyNumberFormat="1" applyFont="1" applyFill="1" applyBorder="1" applyAlignment="1">
      <alignment vertical="center"/>
    </xf>
    <xf numFmtId="176" fontId="23" fillId="0" borderId="62" xfId="43" applyNumberFormat="1" applyFont="1" applyBorder="1" applyAlignment="1">
      <alignment vertical="center"/>
    </xf>
    <xf numFmtId="176" fontId="23" fillId="25" borderId="63" xfId="43" applyNumberFormat="1" applyFont="1" applyFill="1" applyBorder="1" applyAlignment="1" applyProtection="1">
      <alignment vertical="center"/>
      <protection locked="0"/>
    </xf>
    <xf numFmtId="176" fontId="23" fillId="0" borderId="64" xfId="43" applyNumberFormat="1" applyFont="1" applyFill="1" applyBorder="1" applyAlignment="1" applyProtection="1">
      <alignment vertical="center"/>
      <protection locked="0"/>
    </xf>
    <xf numFmtId="176" fontId="23" fillId="0" borderId="65" xfId="43" applyNumberFormat="1" applyFont="1" applyFill="1" applyBorder="1" applyAlignment="1">
      <alignment horizontal="center" vertical="center" wrapText="1"/>
    </xf>
    <xf numFmtId="176" fontId="23" fillId="0" borderId="66" xfId="43" applyNumberFormat="1" applyFont="1" applyFill="1" applyBorder="1" applyAlignment="1">
      <alignment horizontal="center" vertical="center" wrapText="1"/>
    </xf>
    <xf numFmtId="38" fontId="18" fillId="0" borderId="0" xfId="43" applyFont="1" applyFill="1" applyAlignment="1">
      <alignment vertical="center" shrinkToFit="1"/>
    </xf>
    <xf numFmtId="38" fontId="1" fillId="24" borderId="29" xfId="43" applyFont="1" applyFill="1" applyBorder="1" applyAlignment="1" applyProtection="1">
      <alignment horizontal="left" vertical="center" wrapText="1"/>
      <protection locked="0"/>
    </xf>
    <xf numFmtId="38" fontId="1" fillId="24" borderId="13" xfId="43" applyFont="1" applyFill="1" applyBorder="1" applyAlignment="1" applyProtection="1">
      <alignment horizontal="center" vertical="center" wrapText="1"/>
      <protection locked="0"/>
    </xf>
    <xf numFmtId="176" fontId="21" fillId="0" borderId="65" xfId="43" applyNumberFormat="1" applyFont="1" applyFill="1" applyBorder="1" applyAlignment="1" applyProtection="1">
      <alignment horizontal="center" vertical="center"/>
      <protection locked="0"/>
    </xf>
    <xf numFmtId="176" fontId="23" fillId="25" borderId="66" xfId="43" applyNumberFormat="1" applyFont="1" applyFill="1" applyBorder="1" applyAlignment="1" applyProtection="1">
      <alignment vertical="center"/>
      <protection locked="0"/>
    </xf>
    <xf numFmtId="176" fontId="23" fillId="25" borderId="67" xfId="43" applyNumberFormat="1" applyFont="1" applyFill="1" applyBorder="1" applyAlignment="1" applyProtection="1">
      <alignment vertical="center"/>
      <protection locked="0"/>
    </xf>
    <xf numFmtId="176" fontId="23" fillId="25" borderId="68" xfId="43" applyNumberFormat="1" applyFont="1" applyFill="1" applyBorder="1" applyAlignment="1" applyProtection="1">
      <alignment vertical="center"/>
      <protection locked="0"/>
    </xf>
    <xf numFmtId="176" fontId="23" fillId="25" borderId="69" xfId="43" applyNumberFormat="1" applyFont="1" applyFill="1" applyBorder="1" applyAlignment="1" applyProtection="1">
      <alignment vertical="center"/>
      <protection locked="0"/>
    </xf>
    <xf numFmtId="176" fontId="23" fillId="0" borderId="70" xfId="43" applyNumberFormat="1" applyFont="1" applyFill="1" applyBorder="1" applyAlignment="1">
      <alignment vertical="center"/>
    </xf>
    <xf numFmtId="176" fontId="23" fillId="0" borderId="11" xfId="43" applyNumberFormat="1" applyFont="1" applyBorder="1" applyAlignment="1">
      <alignment vertical="center"/>
    </xf>
    <xf numFmtId="176" fontId="23" fillId="25" borderId="71" xfId="43" applyNumberFormat="1" applyFont="1" applyFill="1" applyBorder="1" applyAlignment="1" applyProtection="1">
      <alignment vertical="center"/>
      <protection locked="0"/>
    </xf>
    <xf numFmtId="176" fontId="23" fillId="26" borderId="48" xfId="43" applyNumberFormat="1" applyFont="1" applyFill="1" applyBorder="1" applyAlignment="1" applyProtection="1">
      <alignment vertical="center"/>
      <protection locked="0"/>
    </xf>
    <xf numFmtId="176" fontId="23" fillId="26" borderId="42" xfId="43" applyNumberFormat="1" applyFont="1" applyFill="1" applyBorder="1" applyAlignment="1" applyProtection="1">
      <alignment horizontal="center" vertical="center"/>
      <protection locked="0"/>
    </xf>
    <xf numFmtId="38" fontId="18" fillId="0" borderId="70" xfId="43" applyFont="1" applyBorder="1" applyAlignment="1">
      <alignment horizontal="left" vertical="center"/>
    </xf>
    <xf numFmtId="38" fontId="25" fillId="0" borderId="46" xfId="43" applyFont="1" applyBorder="1" applyAlignment="1">
      <alignment horizontal="left" vertical="center" wrapText="1"/>
    </xf>
    <xf numFmtId="38" fontId="18" fillId="0" borderId="46" xfId="43" applyFont="1" applyBorder="1" applyAlignment="1">
      <alignment horizontal="left" vertical="center" wrapText="1"/>
    </xf>
    <xf numFmtId="38" fontId="18" fillId="0" borderId="46" xfId="43" applyFont="1" applyBorder="1" applyAlignment="1">
      <alignment horizontal="left" vertical="center"/>
    </xf>
    <xf numFmtId="38" fontId="18" fillId="0" borderId="72" xfId="43" applyFont="1" applyBorder="1" applyAlignment="1">
      <alignment horizontal="left" vertical="center"/>
    </xf>
    <xf numFmtId="38" fontId="28" fillId="0" borderId="0" xfId="43" applyFont="1" applyFill="1">
      <alignment vertical="center"/>
    </xf>
    <xf numFmtId="38" fontId="20" fillId="0" borderId="73" xfId="43" applyFont="1" applyBorder="1" applyAlignment="1">
      <alignment horizontal="center" vertical="center" shrinkToFit="1"/>
    </xf>
    <xf numFmtId="38" fontId="1" fillId="24" borderId="44" xfId="43" applyFont="1" applyFill="1" applyBorder="1" applyAlignment="1" applyProtection="1">
      <alignment horizontal="left" vertical="center" wrapText="1"/>
      <protection locked="0"/>
    </xf>
    <xf numFmtId="38" fontId="1" fillId="24" borderId="44" xfId="43" applyFont="1" applyFill="1" applyBorder="1" applyAlignment="1" applyProtection="1">
      <alignment horizontal="center" vertical="center" wrapText="1"/>
      <protection locked="0"/>
    </xf>
    <xf numFmtId="176" fontId="21" fillId="0" borderId="74" xfId="43" applyNumberFormat="1" applyFont="1" applyFill="1" applyBorder="1" applyAlignment="1" applyProtection="1">
      <alignment horizontal="center" vertical="center"/>
      <protection locked="0"/>
    </xf>
    <xf numFmtId="177" fontId="18" fillId="0" borderId="20" xfId="43" applyNumberFormat="1" applyFont="1" applyBorder="1">
      <alignment vertical="center"/>
    </xf>
    <xf numFmtId="38" fontId="18" fillId="0" borderId="44" xfId="43" applyNumberFormat="1" applyFont="1" applyBorder="1">
      <alignment vertical="center"/>
    </xf>
    <xf numFmtId="38" fontId="18" fillId="0" borderId="29" xfId="43" applyNumberFormat="1" applyFont="1" applyBorder="1">
      <alignment vertical="center"/>
    </xf>
    <xf numFmtId="177" fontId="18" fillId="0" borderId="29" xfId="43" applyNumberFormat="1" applyFont="1" applyBorder="1">
      <alignment vertical="center"/>
    </xf>
    <xf numFmtId="177" fontId="18" fillId="25" borderId="29" xfId="43" applyNumberFormat="1" applyFont="1" applyFill="1" applyBorder="1" applyProtection="1">
      <alignment vertical="center"/>
      <protection locked="0"/>
    </xf>
    <xf numFmtId="177" fontId="18" fillId="0" borderId="45" xfId="43" applyNumberFormat="1" applyFont="1" applyBorder="1" applyAlignment="1">
      <alignment vertical="center" shrinkToFit="1"/>
    </xf>
    <xf numFmtId="38" fontId="18" fillId="0" borderId="0" xfId="43" applyFont="1" applyFill="1" applyAlignment="1">
      <alignment vertical="center" wrapText="1"/>
    </xf>
    <xf numFmtId="38" fontId="18" fillId="0" borderId="45" xfId="43" applyFont="1" applyBorder="1" applyAlignment="1">
      <alignment horizontal="center" vertical="center"/>
    </xf>
    <xf numFmtId="177" fontId="18" fillId="0" borderId="0" xfId="43" applyNumberFormat="1" applyFont="1" applyFill="1" applyAlignment="1">
      <alignment vertical="center" shrinkToFit="1"/>
    </xf>
    <xf numFmtId="177" fontId="18" fillId="0" borderId="0" xfId="43" applyNumberFormat="1" applyFont="1" applyFill="1">
      <alignment vertical="center"/>
    </xf>
    <xf numFmtId="38" fontId="18" fillId="0" borderId="0" xfId="43" applyFont="1" applyFill="1" applyAlignment="1">
      <alignment horizontal="center" vertical="center"/>
    </xf>
    <xf numFmtId="38" fontId="20" fillId="0" borderId="13" xfId="43" applyFont="1" applyBorder="1" applyAlignment="1">
      <alignment horizontal="center" vertical="center" shrinkToFit="1"/>
    </xf>
    <xf numFmtId="38" fontId="1" fillId="24" borderId="56" xfId="43" applyFont="1" applyFill="1" applyBorder="1" applyAlignment="1" applyProtection="1">
      <alignment horizontal="left" vertical="center" wrapText="1"/>
      <protection locked="0"/>
    </xf>
    <xf numFmtId="38" fontId="18" fillId="0" borderId="45" xfId="43" applyFont="1" applyBorder="1" applyAlignment="1">
      <alignment vertical="center"/>
    </xf>
    <xf numFmtId="38" fontId="18" fillId="0" borderId="0" xfId="43" applyFont="1" applyFill="1" applyAlignment="1">
      <alignment horizontal="left" vertical="center"/>
    </xf>
    <xf numFmtId="38" fontId="20" fillId="0" borderId="44" xfId="43" applyFont="1" applyBorder="1" applyAlignment="1">
      <alignment horizontal="center" vertical="center" shrinkToFit="1"/>
    </xf>
    <xf numFmtId="176" fontId="1" fillId="0" borderId="0" xfId="43" applyNumberFormat="1" applyFont="1" applyFill="1" applyBorder="1" applyAlignment="1">
      <alignment horizontal="center"/>
    </xf>
    <xf numFmtId="38" fontId="18" fillId="0" borderId="75" xfId="43" applyFont="1" applyBorder="1" applyAlignment="1">
      <alignment horizontal="left" vertical="center"/>
    </xf>
    <xf numFmtId="38" fontId="18" fillId="0" borderId="76" xfId="43" applyFont="1" applyBorder="1" applyAlignment="1">
      <alignment horizontal="left" vertical="center"/>
    </xf>
    <xf numFmtId="38" fontId="18" fillId="0" borderId="77" xfId="43" applyFont="1" applyBorder="1" applyAlignment="1">
      <alignment vertical="center"/>
    </xf>
    <xf numFmtId="38" fontId="24" fillId="0" borderId="0" xfId="43" applyFont="1">
      <alignment vertical="center"/>
    </xf>
    <xf numFmtId="38" fontId="20" fillId="0" borderId="56" xfId="43" applyFont="1" applyBorder="1" applyAlignment="1">
      <alignment horizontal="center" vertical="center" shrinkToFit="1"/>
    </xf>
    <xf numFmtId="38" fontId="1" fillId="0" borderId="0" xfId="43" applyFont="1" applyFill="1" applyBorder="1" applyAlignment="1">
      <alignment horizontal="center" vertical="center" shrinkToFit="1"/>
    </xf>
    <xf numFmtId="38" fontId="1" fillId="26" borderId="0" xfId="43" applyFont="1" applyFill="1" applyBorder="1" applyAlignment="1" applyProtection="1">
      <alignment horizontal="center" vertical="center"/>
      <protection locked="0"/>
    </xf>
    <xf numFmtId="38" fontId="29" fillId="0" borderId="0" xfId="43" applyFont="1" applyBorder="1" applyAlignment="1">
      <alignment vertical="center" wrapText="1"/>
    </xf>
    <xf numFmtId="177" fontId="18" fillId="26" borderId="0" xfId="43" applyNumberFormat="1" applyFont="1" applyFill="1" applyBorder="1" applyAlignment="1" applyProtection="1">
      <alignment horizontal="center" vertical="center"/>
      <protection locked="0"/>
    </xf>
    <xf numFmtId="38" fontId="1" fillId="0" borderId="18" xfId="43" applyFont="1" applyBorder="1" applyAlignment="1">
      <alignment horizontal="center" vertical="center" shrinkToFit="1"/>
    </xf>
    <xf numFmtId="38" fontId="1" fillId="25" borderId="78" xfId="43" applyFont="1" applyFill="1" applyBorder="1" applyAlignment="1" applyProtection="1">
      <alignment horizontal="center" vertical="center"/>
      <protection locked="0"/>
    </xf>
    <xf numFmtId="38" fontId="1" fillId="24" borderId="56" xfId="43" applyFont="1" applyFill="1" applyBorder="1" applyAlignment="1" applyProtection="1">
      <alignment horizontal="center" vertical="center" wrapText="1"/>
      <protection locked="0"/>
    </xf>
    <xf numFmtId="176" fontId="1" fillId="0" borderId="79" xfId="43" applyNumberFormat="1" applyFont="1" applyBorder="1" applyAlignment="1">
      <alignment horizontal="center" vertical="center" wrapText="1"/>
    </xf>
    <xf numFmtId="176" fontId="23" fillId="25" borderId="80" xfId="43" applyNumberFormat="1" applyFont="1" applyFill="1" applyBorder="1" applyAlignment="1" applyProtection="1">
      <alignment vertical="center"/>
      <protection locked="0"/>
    </xf>
    <xf numFmtId="176" fontId="23" fillId="26" borderId="81" xfId="43" applyNumberFormat="1" applyFont="1" applyFill="1" applyBorder="1" applyAlignment="1" applyProtection="1">
      <alignment vertical="center"/>
      <protection locked="0"/>
    </xf>
    <xf numFmtId="176" fontId="23" fillId="26" borderId="82" xfId="43" applyNumberFormat="1" applyFont="1" applyFill="1" applyBorder="1" applyAlignment="1" applyProtection="1">
      <alignment horizontal="center" vertical="center"/>
      <protection locked="0"/>
    </xf>
    <xf numFmtId="38" fontId="1" fillId="0" borderId="83" xfId="43" applyFont="1" applyBorder="1" applyAlignment="1">
      <alignment horizontal="center" vertical="center" shrinkToFit="1"/>
    </xf>
    <xf numFmtId="38" fontId="1" fillId="25" borderId="84" xfId="43" applyFont="1" applyFill="1" applyBorder="1" applyAlignment="1" applyProtection="1">
      <alignment horizontal="center" vertical="center"/>
      <protection locked="0"/>
    </xf>
    <xf numFmtId="176" fontId="21" fillId="0" borderId="49" xfId="43" applyNumberFormat="1" applyFont="1" applyFill="1" applyBorder="1" applyAlignment="1">
      <alignment horizontal="center" vertical="center" wrapText="1"/>
    </xf>
    <xf numFmtId="176" fontId="21" fillId="0" borderId="74" xfId="43" applyNumberFormat="1" applyFont="1" applyFill="1" applyBorder="1" applyAlignment="1">
      <alignment horizontal="center" vertical="center"/>
    </xf>
    <xf numFmtId="176" fontId="23" fillId="0" borderId="48" xfId="43" applyNumberFormat="1" applyFont="1" applyFill="1" applyBorder="1" applyAlignment="1">
      <alignment vertical="center" shrinkToFit="1"/>
    </xf>
    <xf numFmtId="176" fontId="23" fillId="0" borderId="49" xfId="43" applyNumberFormat="1" applyFont="1" applyFill="1" applyBorder="1" applyAlignment="1">
      <alignment vertical="center" shrinkToFit="1"/>
    </xf>
    <xf numFmtId="176" fontId="23" fillId="0" borderId="50" xfId="43" applyNumberFormat="1" applyFont="1" applyFill="1" applyBorder="1" applyAlignment="1">
      <alignment vertical="center" shrinkToFit="1"/>
    </xf>
    <xf numFmtId="176" fontId="23" fillId="0" borderId="51" xfId="43" applyNumberFormat="1" applyFont="1" applyFill="1" applyBorder="1" applyAlignment="1">
      <alignment vertical="center" shrinkToFit="1"/>
    </xf>
    <xf numFmtId="176" fontId="23" fillId="0" borderId="52" xfId="43" applyNumberFormat="1" applyFont="1" applyFill="1" applyBorder="1" applyAlignment="1">
      <alignment horizontal="right" vertical="center" shrinkToFit="1"/>
    </xf>
    <xf numFmtId="176" fontId="23" fillId="0" borderId="53" xfId="43" applyNumberFormat="1" applyFont="1" applyBorder="1" applyAlignment="1">
      <alignment vertical="center" shrinkToFit="1"/>
    </xf>
    <xf numFmtId="176" fontId="23" fillId="0" borderId="85" xfId="43" applyNumberFormat="1" applyFont="1" applyBorder="1" applyAlignment="1">
      <alignment vertical="center"/>
    </xf>
    <xf numFmtId="176" fontId="23" fillId="0" borderId="0" xfId="43" applyNumberFormat="1" applyFont="1" applyBorder="1" applyAlignment="1">
      <alignment vertical="center"/>
    </xf>
    <xf numFmtId="176" fontId="23" fillId="0" borderId="0" xfId="43" applyNumberFormat="1" applyFont="1" applyBorder="1" applyAlignment="1"/>
    <xf numFmtId="38" fontId="1" fillId="0" borderId="86" xfId="43" applyFont="1" applyBorder="1" applyAlignment="1">
      <alignment horizontal="center" vertical="center" shrinkToFit="1"/>
    </xf>
    <xf numFmtId="38" fontId="1" fillId="0" borderId="87" xfId="43" applyFont="1" applyBorder="1">
      <alignment vertical="center"/>
    </xf>
    <xf numFmtId="176" fontId="21" fillId="0" borderId="49" xfId="43" applyNumberFormat="1" applyFont="1" applyBorder="1" applyAlignment="1">
      <alignment horizontal="center" vertical="center"/>
    </xf>
    <xf numFmtId="176" fontId="23" fillId="0" borderId="88" xfId="43" applyNumberFormat="1" applyFont="1" applyBorder="1" applyAlignment="1">
      <alignment vertical="center" shrinkToFit="1"/>
    </xf>
    <xf numFmtId="176" fontId="23" fillId="0" borderId="89" xfId="43" applyNumberFormat="1" applyFont="1" applyBorder="1" applyAlignment="1">
      <alignment vertical="center" shrinkToFit="1"/>
    </xf>
    <xf numFmtId="176" fontId="23" fillId="0" borderId="90" xfId="43" applyNumberFormat="1" applyFont="1" applyBorder="1" applyAlignment="1">
      <alignment vertical="center"/>
    </xf>
    <xf numFmtId="176" fontId="23" fillId="0" borderId="0" xfId="43" applyNumberFormat="1" applyFont="1" applyAlignment="1">
      <alignment shrinkToFit="1"/>
    </xf>
    <xf numFmtId="176" fontId="1" fillId="0" borderId="0" xfId="43" applyNumberFormat="1" applyFont="1" applyAlignment="1">
      <alignment horizontal="center" shrinkToFit="1"/>
    </xf>
    <xf numFmtId="176" fontId="1" fillId="0" borderId="0" xfId="43" applyNumberFormat="1" applyFont="1" applyAlignment="1">
      <alignment horizontal="left"/>
    </xf>
    <xf numFmtId="176" fontId="1" fillId="0" borderId="0" xfId="43" applyNumberFormat="1" applyFont="1" applyAlignment="1">
      <alignment shrinkToFit="1"/>
    </xf>
    <xf numFmtId="176" fontId="1" fillId="0" borderId="0" xfId="43" applyNumberFormat="1" applyFont="1" applyAlignment="1">
      <alignment wrapText="1"/>
    </xf>
    <xf numFmtId="176" fontId="21" fillId="27" borderId="0" xfId="43" applyNumberFormat="1" applyFont="1" applyFill="1" applyBorder="1" applyAlignment="1" applyProtection="1">
      <protection locked="0"/>
    </xf>
    <xf numFmtId="176" fontId="23" fillId="0" borderId="11" xfId="43" applyNumberFormat="1" applyFont="1" applyBorder="1" applyAlignment="1"/>
    <xf numFmtId="38" fontId="23" fillId="0" borderId="0" xfId="43" applyFont="1" applyBorder="1">
      <alignment vertical="center"/>
    </xf>
    <xf numFmtId="176" fontId="21" fillId="0" borderId="16" xfId="43" applyNumberFormat="1" applyFont="1" applyBorder="1" applyAlignment="1">
      <alignment horizontal="center" vertical="center" shrinkToFit="1"/>
    </xf>
    <xf numFmtId="176" fontId="24" fillId="0" borderId="58" xfId="43" applyNumberFormat="1" applyFont="1" applyFill="1" applyBorder="1" applyAlignment="1">
      <alignment horizontal="center" vertical="center" wrapText="1"/>
    </xf>
    <xf numFmtId="176" fontId="24" fillId="0" borderId="91" xfId="43" applyNumberFormat="1" applyFont="1" applyFill="1" applyBorder="1" applyAlignment="1">
      <alignment horizontal="center" vertical="center" wrapText="1"/>
    </xf>
    <xf numFmtId="176" fontId="24" fillId="0" borderId="92" xfId="43" applyNumberFormat="1" applyFont="1" applyFill="1" applyBorder="1" applyAlignment="1">
      <alignment horizontal="center" vertical="center" wrapText="1"/>
    </xf>
    <xf numFmtId="176" fontId="23" fillId="0" borderId="63" xfId="43" applyNumberFormat="1" applyFont="1" applyFill="1" applyBorder="1" applyAlignment="1">
      <alignment horizontal="center" vertical="center" wrapText="1"/>
    </xf>
    <xf numFmtId="176" fontId="23" fillId="0" borderId="92" xfId="43" applyNumberFormat="1" applyFont="1" applyFill="1" applyBorder="1" applyAlignment="1">
      <alignment horizontal="center" vertical="center" wrapText="1"/>
    </xf>
    <xf numFmtId="176" fontId="23" fillId="0" borderId="91" xfId="43" applyNumberFormat="1" applyFont="1" applyFill="1" applyBorder="1" applyAlignment="1">
      <alignment horizontal="center" vertical="center" wrapText="1"/>
    </xf>
    <xf numFmtId="176" fontId="23" fillId="0" borderId="17" xfId="43" applyNumberFormat="1" applyFont="1" applyFill="1" applyBorder="1" applyAlignment="1">
      <alignment horizontal="center" vertical="center" wrapText="1"/>
    </xf>
    <xf numFmtId="176" fontId="23" fillId="0" borderId="23" xfId="43" applyNumberFormat="1" applyFont="1" applyFill="1" applyBorder="1" applyAlignment="1">
      <alignment horizontal="center" vertical="center" wrapText="1"/>
    </xf>
    <xf numFmtId="176" fontId="23" fillId="0" borderId="93" xfId="43" applyNumberFormat="1" applyFont="1" applyFill="1" applyBorder="1" applyAlignment="1">
      <alignment horizontal="center" vertical="center" wrapText="1"/>
    </xf>
    <xf numFmtId="38" fontId="26" fillId="0" borderId="13" xfId="43" applyFont="1" applyBorder="1" applyAlignment="1">
      <alignment horizontal="left" vertical="center"/>
    </xf>
    <xf numFmtId="38" fontId="30" fillId="0" borderId="0" xfId="43" applyFont="1" applyFill="1">
      <alignment vertical="center"/>
    </xf>
    <xf numFmtId="38" fontId="1" fillId="24" borderId="29" xfId="43" applyFont="1" applyFill="1" applyBorder="1" applyAlignment="1" applyProtection="1">
      <alignment horizontal="left" vertical="center" shrinkToFit="1"/>
      <protection locked="0"/>
    </xf>
    <xf numFmtId="176" fontId="31" fillId="25" borderId="32" xfId="43" applyNumberFormat="1" applyFont="1" applyFill="1" applyBorder="1" applyAlignment="1" applyProtection="1">
      <alignment horizontal="center" vertical="center"/>
      <protection locked="0"/>
    </xf>
    <xf numFmtId="176" fontId="31" fillId="25" borderId="94" xfId="43" applyNumberFormat="1" applyFont="1" applyFill="1" applyBorder="1" applyAlignment="1" applyProtection="1">
      <alignment horizontal="center" vertical="center"/>
      <protection locked="0"/>
    </xf>
    <xf numFmtId="176" fontId="31" fillId="25" borderId="95" xfId="43" applyNumberFormat="1" applyFont="1" applyFill="1" applyBorder="1" applyAlignment="1" applyProtection="1">
      <alignment horizontal="center" vertical="center"/>
      <protection locked="0"/>
    </xf>
    <xf numFmtId="176" fontId="31" fillId="25" borderId="37" xfId="43" applyNumberFormat="1" applyFont="1" applyFill="1" applyBorder="1" applyAlignment="1" applyProtection="1">
      <alignment horizontal="center" vertical="center"/>
      <protection locked="0"/>
    </xf>
    <xf numFmtId="176" fontId="31" fillId="25" borderId="31" xfId="43" applyNumberFormat="1" applyFont="1" applyFill="1" applyBorder="1" applyAlignment="1" applyProtection="1">
      <alignment vertical="center"/>
      <protection locked="0"/>
    </xf>
    <xf numFmtId="38" fontId="26" fillId="0" borderId="44" xfId="43" applyFont="1" applyBorder="1" applyAlignment="1">
      <alignment horizontal="left" vertical="center"/>
    </xf>
    <xf numFmtId="38" fontId="1" fillId="24" borderId="46" xfId="43" applyFont="1" applyFill="1" applyBorder="1" applyAlignment="1" applyProtection="1">
      <alignment horizontal="left" vertical="center" shrinkToFit="1"/>
      <protection locked="0"/>
    </xf>
    <xf numFmtId="176" fontId="31" fillId="25" borderId="49" xfId="43" applyNumberFormat="1" applyFont="1" applyFill="1" applyBorder="1" applyAlignment="1" applyProtection="1">
      <alignment horizontal="center" vertical="center"/>
      <protection locked="0"/>
    </xf>
    <xf numFmtId="176" fontId="31" fillId="25" borderId="74" xfId="43" applyNumberFormat="1" applyFont="1" applyFill="1" applyBorder="1" applyAlignment="1" applyProtection="1">
      <alignment horizontal="center" vertical="center"/>
      <protection locked="0"/>
    </xf>
    <xf numFmtId="176" fontId="31" fillId="25" borderId="96" xfId="43" applyNumberFormat="1" applyFont="1" applyFill="1" applyBorder="1" applyAlignment="1" applyProtection="1">
      <alignment horizontal="center" vertical="center"/>
      <protection locked="0"/>
    </xf>
    <xf numFmtId="176" fontId="31" fillId="25" borderId="54" xfId="43" applyNumberFormat="1" applyFont="1" applyFill="1" applyBorder="1" applyAlignment="1" applyProtection="1">
      <alignment horizontal="center" vertical="center"/>
      <protection locked="0"/>
    </xf>
    <xf numFmtId="176" fontId="31" fillId="25" borderId="48" xfId="43" applyNumberFormat="1" applyFont="1" applyFill="1" applyBorder="1" applyAlignment="1" applyProtection="1">
      <alignment vertical="center"/>
      <protection locked="0"/>
    </xf>
    <xf numFmtId="176" fontId="23" fillId="0" borderId="49" xfId="43" applyNumberFormat="1" applyFont="1" applyFill="1" applyBorder="1" applyAlignment="1" applyProtection="1">
      <alignment vertical="center"/>
      <protection locked="0"/>
    </xf>
    <xf numFmtId="38" fontId="30" fillId="0" borderId="0" xfId="43" applyFont="1" applyFill="1" applyAlignment="1">
      <alignment vertical="center" shrinkToFit="1"/>
    </xf>
    <xf numFmtId="176" fontId="31" fillId="25" borderId="58" xfId="43" applyNumberFormat="1" applyFont="1" applyFill="1" applyBorder="1" applyAlignment="1" applyProtection="1">
      <alignment horizontal="center" vertical="center"/>
      <protection locked="0"/>
    </xf>
    <xf numFmtId="176" fontId="31" fillId="25" borderId="91" xfId="43" applyNumberFormat="1" applyFont="1" applyFill="1" applyBorder="1" applyAlignment="1" applyProtection="1">
      <alignment horizontal="center" vertical="center"/>
      <protection locked="0"/>
    </xf>
    <xf numFmtId="176" fontId="31" fillId="25" borderId="92" xfId="43" applyNumberFormat="1" applyFont="1" applyFill="1" applyBorder="1" applyAlignment="1" applyProtection="1">
      <alignment horizontal="center" vertical="center"/>
      <protection locked="0"/>
    </xf>
    <xf numFmtId="176" fontId="31" fillId="25" borderId="63" xfId="43" applyNumberFormat="1" applyFont="1" applyFill="1" applyBorder="1" applyAlignment="1" applyProtection="1">
      <alignment horizontal="center" vertical="center"/>
      <protection locked="0"/>
    </xf>
    <xf numFmtId="176" fontId="31" fillId="25" borderId="57" xfId="43" applyNumberFormat="1" applyFont="1" applyFill="1" applyBorder="1" applyAlignment="1" applyProtection="1">
      <alignment vertical="center"/>
      <protection locked="0"/>
    </xf>
    <xf numFmtId="176" fontId="23" fillId="0" borderId="17" xfId="43" applyNumberFormat="1" applyFont="1" applyFill="1" applyBorder="1" applyAlignment="1" applyProtection="1">
      <alignment vertical="center"/>
      <protection locked="0"/>
    </xf>
    <xf numFmtId="176" fontId="31" fillId="25" borderId="66" xfId="43" applyNumberFormat="1" applyFont="1" applyFill="1" applyBorder="1" applyAlignment="1" applyProtection="1">
      <alignment vertical="center"/>
      <protection locked="0"/>
    </xf>
    <xf numFmtId="176" fontId="23" fillId="26" borderId="74" xfId="43" applyNumberFormat="1" applyFont="1" applyFill="1" applyBorder="1" applyAlignment="1" applyProtection="1">
      <alignment vertical="center"/>
      <protection locked="0"/>
    </xf>
    <xf numFmtId="38" fontId="26" fillId="0" borderId="46" xfId="43" applyFont="1" applyBorder="1" applyAlignment="1">
      <alignment horizontal="left" vertical="center"/>
    </xf>
    <xf numFmtId="177" fontId="32" fillId="0" borderId="29" xfId="43" applyNumberFormat="1" applyFont="1" applyBorder="1">
      <alignment vertical="center"/>
    </xf>
    <xf numFmtId="177" fontId="32" fillId="0" borderId="0" xfId="43" applyNumberFormat="1" applyFont="1" applyFill="1" applyAlignment="1">
      <alignment vertical="center" shrinkToFit="1"/>
    </xf>
    <xf numFmtId="38" fontId="32" fillId="0" borderId="0" xfId="43" applyNumberFormat="1" applyFont="1" applyFill="1">
      <alignment vertical="center"/>
    </xf>
    <xf numFmtId="177" fontId="32" fillId="0" borderId="0" xfId="43" applyNumberFormat="1" applyFont="1" applyFill="1">
      <alignment vertical="center"/>
    </xf>
    <xf numFmtId="38" fontId="33" fillId="0" borderId="97" xfId="43" applyFont="1" applyBorder="1" applyAlignment="1">
      <alignment horizontal="center" vertical="center" shrinkToFit="1"/>
    </xf>
    <xf numFmtId="38" fontId="33" fillId="0" borderId="98" xfId="43" applyFont="1" applyBorder="1" applyAlignment="1">
      <alignment horizontal="center" vertical="center" shrinkToFit="1"/>
    </xf>
    <xf numFmtId="38" fontId="33" fillId="0" borderId="99" xfId="43" applyFont="1" applyBorder="1" applyAlignment="1">
      <alignment horizontal="center" vertical="center" shrinkToFit="1"/>
    </xf>
    <xf numFmtId="38" fontId="33" fillId="0" borderId="100" xfId="43" applyFont="1" applyBorder="1" applyAlignment="1">
      <alignment horizontal="center" vertical="center" shrinkToFit="1"/>
    </xf>
    <xf numFmtId="38" fontId="18" fillId="0" borderId="56" xfId="43" applyFont="1" applyBorder="1" applyAlignment="1">
      <alignment horizontal="left" vertical="center"/>
    </xf>
    <xf numFmtId="38" fontId="33" fillId="0" borderId="101" xfId="43" applyFont="1" applyBorder="1" applyAlignment="1">
      <alignment horizontal="center" vertical="center" shrinkToFit="1"/>
    </xf>
    <xf numFmtId="38" fontId="33" fillId="0" borderId="102" xfId="43" applyFont="1" applyBorder="1" applyAlignment="1">
      <alignment horizontal="center" vertical="center" shrinkToFit="1"/>
    </xf>
    <xf numFmtId="176" fontId="31" fillId="25" borderId="103" xfId="43" applyNumberFormat="1" applyFont="1" applyFill="1" applyBorder="1" applyAlignment="1" applyProtection="1">
      <alignment horizontal="center" vertical="center"/>
      <protection locked="0"/>
    </xf>
    <xf numFmtId="176" fontId="31" fillId="25" borderId="104" xfId="43" applyNumberFormat="1" applyFont="1" applyFill="1" applyBorder="1" applyAlignment="1" applyProtection="1">
      <alignment horizontal="center" vertical="center"/>
      <protection locked="0"/>
    </xf>
    <xf numFmtId="176" fontId="31" fillId="25" borderId="105" xfId="43" applyNumberFormat="1" applyFont="1" applyFill="1" applyBorder="1" applyAlignment="1" applyProtection="1">
      <alignment horizontal="center" vertical="center"/>
      <protection locked="0"/>
    </xf>
    <xf numFmtId="176" fontId="31" fillId="25" borderId="106" xfId="43" applyNumberFormat="1" applyFont="1" applyFill="1" applyBorder="1" applyAlignment="1" applyProtection="1">
      <alignment horizontal="center" vertical="center"/>
      <protection locked="0"/>
    </xf>
    <xf numFmtId="38" fontId="1" fillId="0" borderId="0" xfId="43" applyFont="1" applyAlignment="1">
      <alignment vertical="center"/>
    </xf>
    <xf numFmtId="176" fontId="23" fillId="0" borderId="107" xfId="43" applyNumberFormat="1" applyFont="1" applyFill="1" applyBorder="1" applyAlignment="1">
      <alignment horizontal="center" vertical="center" shrinkToFit="1"/>
    </xf>
    <xf numFmtId="176" fontId="23" fillId="0" borderId="108" xfId="43" applyNumberFormat="1" applyFont="1" applyFill="1" applyBorder="1" applyAlignment="1">
      <alignment vertical="center" shrinkToFit="1"/>
    </xf>
    <xf numFmtId="176" fontId="23" fillId="0" borderId="109" xfId="43" applyNumberFormat="1" applyFont="1" applyBorder="1" applyAlignment="1">
      <alignment vertical="center" shrinkToFit="1"/>
    </xf>
    <xf numFmtId="176" fontId="1" fillId="0" borderId="0" xfId="43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176" fontId="29" fillId="0" borderId="26" xfId="43" applyNumberFormat="1" applyFont="1" applyBorder="1" applyAlignment="1">
      <alignment horizontal="left" wrapText="1"/>
    </xf>
    <xf numFmtId="176" fontId="1" fillId="0" borderId="19" xfId="43" applyNumberFormat="1" applyFont="1" applyFill="1" applyBorder="1" applyAlignment="1" applyProtection="1">
      <alignment horizontal="center" vertical="center"/>
      <protection locked="0"/>
    </xf>
    <xf numFmtId="176" fontId="23" fillId="0" borderId="97" xfId="43" applyNumberFormat="1" applyFont="1" applyFill="1" applyBorder="1" applyAlignment="1">
      <alignment horizontal="center" vertical="center" wrapText="1"/>
    </xf>
    <xf numFmtId="176" fontId="23" fillId="0" borderId="110" xfId="43" applyNumberFormat="1" applyFont="1" applyFill="1" applyBorder="1" applyAlignment="1">
      <alignment horizontal="center" vertical="center" wrapText="1"/>
    </xf>
    <xf numFmtId="176" fontId="23" fillId="0" borderId="98" xfId="43" applyNumberFormat="1" applyFont="1" applyFill="1" applyBorder="1" applyAlignment="1">
      <alignment horizontal="center" vertical="center" wrapText="1"/>
    </xf>
    <xf numFmtId="176" fontId="23" fillId="0" borderId="0" xfId="43" applyNumberFormat="1" applyFont="1" applyFill="1" applyBorder="1" applyAlignment="1">
      <alignment vertical="center" wrapText="1"/>
    </xf>
    <xf numFmtId="176" fontId="29" fillId="0" borderId="43" xfId="43" applyNumberFormat="1" applyFont="1" applyBorder="1" applyAlignment="1">
      <alignment horizontal="left" wrapText="1"/>
    </xf>
    <xf numFmtId="176" fontId="1" fillId="0" borderId="69" xfId="43" applyNumberFormat="1" applyFont="1" applyFill="1" applyBorder="1" applyAlignment="1" applyProtection="1">
      <alignment horizontal="center" vertical="center"/>
      <protection locked="0"/>
    </xf>
    <xf numFmtId="176" fontId="23" fillId="0" borderId="111" xfId="43" applyNumberFormat="1" applyFont="1" applyFill="1" applyBorder="1" applyAlignment="1">
      <alignment horizontal="center" vertical="center" wrapText="1"/>
    </xf>
    <xf numFmtId="176" fontId="23" fillId="0" borderId="11" xfId="43" applyNumberFormat="1" applyFont="1" applyFill="1" applyBorder="1" applyAlignment="1">
      <alignment horizontal="center" vertical="center" wrapText="1"/>
    </xf>
    <xf numFmtId="176" fontId="23" fillId="0" borderId="112" xfId="43" applyNumberFormat="1" applyFont="1" applyFill="1" applyBorder="1" applyAlignment="1">
      <alignment horizontal="center" vertical="center" wrapText="1"/>
    </xf>
    <xf numFmtId="176" fontId="1" fillId="27" borderId="113" xfId="43" applyNumberFormat="1" applyFont="1" applyFill="1" applyBorder="1" applyAlignment="1" applyProtection="1">
      <alignment horizontal="right" vertical="center"/>
      <protection locked="0"/>
    </xf>
    <xf numFmtId="178" fontId="1" fillId="0" borderId="114" xfId="43" applyNumberFormat="1" applyFont="1" applyBorder="1" applyAlignment="1">
      <alignment horizontal="center" vertical="center"/>
    </xf>
    <xf numFmtId="178" fontId="1" fillId="0" borderId="115" xfId="43" applyNumberFormat="1" applyFont="1" applyBorder="1" applyAlignment="1">
      <alignment horizontal="center" vertical="center"/>
    </xf>
    <xf numFmtId="178" fontId="1" fillId="0" borderId="116" xfId="43" applyNumberFormat="1" applyFont="1" applyBorder="1" applyAlignment="1">
      <alignment horizontal="center" vertical="center"/>
    </xf>
    <xf numFmtId="178" fontId="1" fillId="0" borderId="0" xfId="43" applyNumberFormat="1" applyFont="1" applyBorder="1" applyAlignment="1">
      <alignment vertical="center"/>
    </xf>
    <xf numFmtId="176" fontId="29" fillId="0" borderId="75" xfId="43" applyNumberFormat="1" applyFont="1" applyBorder="1" applyAlignment="1">
      <alignment horizontal="left" wrapText="1"/>
    </xf>
    <xf numFmtId="176" fontId="1" fillId="27" borderId="87" xfId="43" applyNumberFormat="1" applyFont="1" applyFill="1" applyBorder="1" applyAlignment="1" applyProtection="1">
      <alignment horizontal="right" vertical="center"/>
      <protection locked="0"/>
    </xf>
    <xf numFmtId="176" fontId="1" fillId="0" borderId="0" xfId="43" applyNumberFormat="1" applyFont="1" applyBorder="1" applyAlignment="1">
      <alignment vertical="center" wrapText="1"/>
    </xf>
    <xf numFmtId="176" fontId="23" fillId="27" borderId="0" xfId="43" applyNumberFormat="1" applyFont="1" applyFill="1" applyBorder="1" applyAlignment="1" applyProtection="1">
      <protection locked="0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4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15"/>
  </sheetPr>
  <dimension ref="A1:AM49"/>
  <sheetViews>
    <sheetView tabSelected="1" view="pageBreakPreview" zoomScale="75" zoomScaleSheetLayoutView="75" workbookViewId="0">
      <selection activeCell="C10" sqref="C10:Q10"/>
    </sheetView>
  </sheetViews>
  <sheetFormatPr defaultRowHeight="13"/>
  <cols>
    <col min="1" max="1" width="0.75" style="1" customWidth="1"/>
    <col min="2" max="2" width="15.5" style="1" customWidth="1"/>
    <col min="3" max="12" width="7.75" style="1" customWidth="1"/>
    <col min="13" max="13" width="8.25" style="1" customWidth="1"/>
    <col min="14" max="14" width="7.75" style="1" customWidth="1"/>
    <col min="15" max="16" width="8.5" style="1" customWidth="1"/>
    <col min="17" max="17" width="8.25" style="1" customWidth="1"/>
    <col min="18" max="19" width="7.625" style="1" customWidth="1"/>
    <col min="20" max="20" width="7.25" style="1" customWidth="1"/>
    <col min="21" max="21" width="8.75" style="1" customWidth="1"/>
    <col min="22" max="16384" width="9" style="1" bestFit="1" customWidth="1"/>
  </cols>
  <sheetData>
    <row r="1" spans="1:26" ht="18.75" customHeight="1">
      <c r="A1" s="1" t="s">
        <v>1</v>
      </c>
    </row>
    <row r="2" spans="1:26" ht="8.25" customHeight="1"/>
    <row r="3" spans="1:26" ht="25.5" customHeight="1">
      <c r="A3" s="4" t="s">
        <v>0</v>
      </c>
      <c r="B3" s="9"/>
      <c r="C3" s="9"/>
      <c r="D3" s="9"/>
      <c r="E3" s="9"/>
      <c r="F3" s="9"/>
      <c r="G3" s="105"/>
      <c r="J3" s="120" t="s">
        <v>7</v>
      </c>
      <c r="K3" s="124"/>
      <c r="L3" s="124"/>
      <c r="M3" s="130"/>
    </row>
    <row r="4" spans="1:26" ht="6.75" customHeight="1"/>
    <row r="5" spans="1:26" ht="21" customHeight="1">
      <c r="B5" s="10" t="s">
        <v>5</v>
      </c>
      <c r="C5" s="11"/>
    </row>
    <row r="6" spans="1:26" ht="9.75" customHeight="1">
      <c r="B6" s="11"/>
      <c r="C6" s="11"/>
      <c r="K6" s="125"/>
    </row>
    <row r="7" spans="1:26" ht="28.5" customHeight="1">
      <c r="B7" s="12" t="s">
        <v>8</v>
      </c>
      <c r="C7" s="38"/>
      <c r="D7" s="59"/>
      <c r="E7" s="73" t="s">
        <v>9</v>
      </c>
      <c r="F7" s="87"/>
      <c r="G7" s="106"/>
      <c r="H7" s="106"/>
      <c r="I7" s="106"/>
      <c r="J7" s="121"/>
      <c r="Z7" s="1" t="s">
        <v>10</v>
      </c>
    </row>
    <row r="8" spans="1:26" ht="9.75" customHeight="1">
      <c r="B8" s="11"/>
      <c r="C8" s="11"/>
      <c r="Z8" s="1" t="s">
        <v>6</v>
      </c>
    </row>
    <row r="9" spans="1:26" ht="22.5" customHeight="1">
      <c r="B9" s="13"/>
      <c r="C9" s="39" t="s">
        <v>76</v>
      </c>
      <c r="D9" s="60"/>
      <c r="E9" s="74"/>
      <c r="F9" s="88" t="s">
        <v>11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37"/>
      <c r="Z9" s="1" t="s">
        <v>12</v>
      </c>
    </row>
    <row r="10" spans="1:26" s="2" customFormat="1" ht="33" customHeight="1">
      <c r="B10" s="14" t="s">
        <v>15</v>
      </c>
      <c r="C10" s="40" t="s">
        <v>17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138"/>
      <c r="R10" s="144" t="s">
        <v>19</v>
      </c>
      <c r="S10" s="157" t="s">
        <v>2</v>
      </c>
    </row>
    <row r="11" spans="1:26" s="2" customFormat="1" ht="20.25" customHeight="1">
      <c r="A11" s="6"/>
      <c r="B11" s="15"/>
      <c r="C11" s="41" t="s">
        <v>13</v>
      </c>
      <c r="D11" s="62" t="s">
        <v>18</v>
      </c>
      <c r="E11" s="75" t="s">
        <v>22</v>
      </c>
      <c r="F11" s="89" t="s">
        <v>24</v>
      </c>
      <c r="G11" s="108" t="s">
        <v>28</v>
      </c>
      <c r="H11" s="108" t="s">
        <v>29</v>
      </c>
      <c r="I11" s="108" t="s">
        <v>4</v>
      </c>
      <c r="J11" s="108" t="s">
        <v>32</v>
      </c>
      <c r="K11" s="108" t="s">
        <v>14</v>
      </c>
      <c r="L11" s="108" t="s">
        <v>36</v>
      </c>
      <c r="M11" s="108" t="s">
        <v>25</v>
      </c>
      <c r="N11" s="108" t="s">
        <v>37</v>
      </c>
      <c r="O11" s="108" t="s">
        <v>39</v>
      </c>
      <c r="P11" s="108" t="s">
        <v>35</v>
      </c>
      <c r="Q11" s="108" t="s">
        <v>31</v>
      </c>
      <c r="R11" s="145"/>
      <c r="S11" s="145"/>
      <c r="T11" s="6"/>
      <c r="V11" s="125"/>
    </row>
    <row r="12" spans="1:26" s="2" customFormat="1" ht="19.5" customHeight="1">
      <c r="A12" s="7"/>
      <c r="B12" s="16">
        <v>2</v>
      </c>
      <c r="C12" s="42"/>
      <c r="D12" s="63"/>
      <c r="E12" s="76"/>
      <c r="F12" s="90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46">
        <f>SUM(F12:Q12)</f>
        <v>0</v>
      </c>
      <c r="S12" s="146">
        <f>B12*R12</f>
        <v>0</v>
      </c>
      <c r="T12" s="6"/>
    </row>
    <row r="13" spans="1:26" s="2" customFormat="1" ht="19.5" customHeight="1">
      <c r="A13" s="7"/>
      <c r="B13" s="16">
        <v>3</v>
      </c>
      <c r="C13" s="42"/>
      <c r="D13" s="63"/>
      <c r="E13" s="76"/>
      <c r="F13" s="90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146">
        <f>SUM(F13:Q13)</f>
        <v>0</v>
      </c>
      <c r="S13" s="146">
        <f>B13*R13</f>
        <v>0</v>
      </c>
      <c r="T13" s="6"/>
    </row>
    <row r="14" spans="1:26" s="2" customFormat="1" ht="19.5" customHeight="1">
      <c r="A14" s="7"/>
      <c r="B14" s="17">
        <v>4</v>
      </c>
      <c r="C14" s="43"/>
      <c r="D14" s="64"/>
      <c r="E14" s="77"/>
      <c r="F14" s="91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147">
        <f>SUM(F14:Q14)</f>
        <v>0</v>
      </c>
      <c r="S14" s="147">
        <f>B14*R14</f>
        <v>0</v>
      </c>
      <c r="T14" s="6"/>
    </row>
    <row r="15" spans="1:26" s="2" customFormat="1" ht="24" customHeight="1">
      <c r="A15" s="6"/>
      <c r="B15" s="18">
        <v>5</v>
      </c>
      <c r="C15" s="44"/>
      <c r="D15" s="65"/>
      <c r="E15" s="78"/>
      <c r="F15" s="92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48">
        <f>SUM(F15:Q15)</f>
        <v>0</v>
      </c>
      <c r="S15" s="158">
        <f>B15*R15</f>
        <v>0</v>
      </c>
      <c r="T15" s="161">
        <f>R15+R16</f>
        <v>0</v>
      </c>
      <c r="U15" s="162" t="s">
        <v>40</v>
      </c>
      <c r="V15" s="162"/>
      <c r="W15" s="164"/>
      <c r="X15" s="164"/>
    </row>
    <row r="16" spans="1:26" s="2" customFormat="1" ht="24" customHeight="1">
      <c r="A16" s="6"/>
      <c r="B16" s="19">
        <v>6</v>
      </c>
      <c r="C16" s="45"/>
      <c r="D16" s="66"/>
      <c r="E16" s="79"/>
      <c r="F16" s="93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149">
        <f>SUM(F16:Q16)</f>
        <v>0</v>
      </c>
      <c r="S16" s="159">
        <f>B16*R16</f>
        <v>0</v>
      </c>
      <c r="T16" s="161">
        <f>R16</f>
        <v>0</v>
      </c>
      <c r="U16" s="163" t="s">
        <v>38</v>
      </c>
      <c r="V16" s="163"/>
      <c r="W16" s="163"/>
      <c r="X16" s="163"/>
    </row>
    <row r="17" spans="1:39" s="2" customFormat="1" ht="16.5" customHeight="1">
      <c r="A17" s="6"/>
      <c r="B17" s="20" t="s">
        <v>41</v>
      </c>
      <c r="C17" s="46"/>
      <c r="D17" s="67"/>
      <c r="E17" s="80"/>
      <c r="F17" s="94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150" t="s">
        <v>27</v>
      </c>
      <c r="S17" s="150" t="s">
        <v>21</v>
      </c>
      <c r="T17" s="6"/>
    </row>
    <row r="18" spans="1:39" s="2" customFormat="1" ht="18.75" customHeight="1">
      <c r="A18" s="7"/>
      <c r="B18" s="21"/>
      <c r="C18" s="47">
        <f t="shared" ref="C18:S18" si="0">SUM(C12:C16)</f>
        <v>0</v>
      </c>
      <c r="D18" s="68">
        <f t="shared" si="0"/>
        <v>0</v>
      </c>
      <c r="E18" s="81">
        <f t="shared" si="0"/>
        <v>0</v>
      </c>
      <c r="F18" s="95">
        <f t="shared" si="0"/>
        <v>0</v>
      </c>
      <c r="G18" s="68">
        <f t="shared" si="0"/>
        <v>0</v>
      </c>
      <c r="H18" s="68">
        <f t="shared" si="0"/>
        <v>0</v>
      </c>
      <c r="I18" s="68">
        <f t="shared" si="0"/>
        <v>0</v>
      </c>
      <c r="J18" s="68">
        <f t="shared" si="0"/>
        <v>0</v>
      </c>
      <c r="K18" s="68">
        <f t="shared" si="0"/>
        <v>0</v>
      </c>
      <c r="L18" s="68">
        <f t="shared" si="0"/>
        <v>0</v>
      </c>
      <c r="M18" s="68">
        <f t="shared" si="0"/>
        <v>0</v>
      </c>
      <c r="N18" s="68">
        <f t="shared" si="0"/>
        <v>0</v>
      </c>
      <c r="O18" s="68">
        <f t="shared" si="0"/>
        <v>0</v>
      </c>
      <c r="P18" s="68">
        <f t="shared" si="0"/>
        <v>0</v>
      </c>
      <c r="Q18" s="68">
        <f t="shared" si="0"/>
        <v>0</v>
      </c>
      <c r="R18" s="151">
        <f t="shared" si="0"/>
        <v>0</v>
      </c>
      <c r="S18" s="151">
        <f t="shared" si="0"/>
        <v>0</v>
      </c>
      <c r="T18" s="6"/>
      <c r="Y18" s="5" t="s">
        <v>45</v>
      </c>
    </row>
    <row r="19" spans="1:39" s="2" customFormat="1" ht="28.5" customHeight="1">
      <c r="A19" s="7"/>
      <c r="B19" s="22" t="s">
        <v>46</v>
      </c>
      <c r="C19" s="48"/>
      <c r="D19" s="69"/>
      <c r="E19" s="82"/>
      <c r="F19" s="96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52">
        <f>SUM(F19:Q19)</f>
        <v>0</v>
      </c>
      <c r="S19" s="160" t="s">
        <v>47</v>
      </c>
      <c r="Y19" s="6" t="s">
        <v>13</v>
      </c>
      <c r="Z19" s="6" t="s">
        <v>35</v>
      </c>
      <c r="AA19" s="6" t="s">
        <v>31</v>
      </c>
      <c r="AB19" s="6" t="s">
        <v>48</v>
      </c>
      <c r="AC19" s="6" t="s">
        <v>28</v>
      </c>
      <c r="AD19" s="6" t="s">
        <v>29</v>
      </c>
      <c r="AE19" s="6" t="s">
        <v>4</v>
      </c>
      <c r="AF19" s="6" t="s">
        <v>32</v>
      </c>
      <c r="AG19" s="6" t="s">
        <v>14</v>
      </c>
      <c r="AH19" s="6" t="s">
        <v>36</v>
      </c>
      <c r="AI19" s="6" t="s">
        <v>25</v>
      </c>
      <c r="AJ19" s="6" t="s">
        <v>37</v>
      </c>
      <c r="AK19" s="6" t="s">
        <v>39</v>
      </c>
      <c r="AL19" s="6" t="s">
        <v>35</v>
      </c>
      <c r="AM19" s="6" t="s">
        <v>31</v>
      </c>
    </row>
    <row r="20" spans="1:39" s="2" customFormat="1" ht="24" customHeight="1">
      <c r="A20" s="6"/>
      <c r="B20" s="23" t="s">
        <v>20</v>
      </c>
      <c r="C20" s="42"/>
      <c r="D20" s="63"/>
      <c r="E20" s="76"/>
      <c r="F20" s="90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153"/>
      <c r="S20" s="153"/>
      <c r="T20" s="6"/>
      <c r="X20" s="165" t="s">
        <v>50</v>
      </c>
      <c r="Y20" s="166">
        <f t="shared" ref="Y20:AM20" si="1">IF($C$7="生活介護",IF(C20&gt;11,C20*C19*1.25,(C20+3)*C19),C20*C19*1.05)</f>
        <v>0</v>
      </c>
      <c r="Z20" s="166">
        <f t="shared" si="1"/>
        <v>0</v>
      </c>
      <c r="AA20" s="166">
        <f t="shared" si="1"/>
        <v>0</v>
      </c>
      <c r="AB20" s="166">
        <f t="shared" si="1"/>
        <v>0</v>
      </c>
      <c r="AC20" s="166">
        <f t="shared" si="1"/>
        <v>0</v>
      </c>
      <c r="AD20" s="166">
        <f t="shared" si="1"/>
        <v>0</v>
      </c>
      <c r="AE20" s="166">
        <f t="shared" si="1"/>
        <v>0</v>
      </c>
      <c r="AF20" s="166">
        <f t="shared" si="1"/>
        <v>0</v>
      </c>
      <c r="AG20" s="166">
        <f t="shared" si="1"/>
        <v>0</v>
      </c>
      <c r="AH20" s="166">
        <f t="shared" si="1"/>
        <v>0</v>
      </c>
      <c r="AI20" s="166">
        <f t="shared" si="1"/>
        <v>0</v>
      </c>
      <c r="AJ20" s="166">
        <f t="shared" si="1"/>
        <v>0</v>
      </c>
      <c r="AK20" s="166">
        <f t="shared" si="1"/>
        <v>0</v>
      </c>
      <c r="AL20" s="166">
        <f t="shared" si="1"/>
        <v>0</v>
      </c>
      <c r="AM20" s="166">
        <f t="shared" si="1"/>
        <v>0</v>
      </c>
    </row>
    <row r="21" spans="1:39" s="2" customFormat="1" ht="32.25" customHeight="1">
      <c r="A21" s="6"/>
      <c r="B21" s="24" t="s">
        <v>51</v>
      </c>
      <c r="C21" s="49" t="e">
        <f t="shared" ref="C21:Q21" si="2">C18/C19</f>
        <v>#DIV/0!</v>
      </c>
      <c r="D21" s="70" t="e">
        <f t="shared" si="2"/>
        <v>#DIV/0!</v>
      </c>
      <c r="E21" s="83" t="e">
        <f t="shared" si="2"/>
        <v>#DIV/0!</v>
      </c>
      <c r="F21" s="49" t="e">
        <f t="shared" si="2"/>
        <v>#DIV/0!</v>
      </c>
      <c r="G21" s="70" t="e">
        <f t="shared" si="2"/>
        <v>#DIV/0!</v>
      </c>
      <c r="H21" s="70" t="e">
        <f t="shared" si="2"/>
        <v>#DIV/0!</v>
      </c>
      <c r="I21" s="70" t="e">
        <f t="shared" si="2"/>
        <v>#DIV/0!</v>
      </c>
      <c r="J21" s="70" t="e">
        <f t="shared" si="2"/>
        <v>#DIV/0!</v>
      </c>
      <c r="K21" s="70" t="e">
        <f t="shared" si="2"/>
        <v>#DIV/0!</v>
      </c>
      <c r="L21" s="70" t="e">
        <f t="shared" si="2"/>
        <v>#DIV/0!</v>
      </c>
      <c r="M21" s="70" t="e">
        <f t="shared" si="2"/>
        <v>#DIV/0!</v>
      </c>
      <c r="N21" s="70" t="e">
        <f t="shared" si="2"/>
        <v>#DIV/0!</v>
      </c>
      <c r="O21" s="70" t="e">
        <f t="shared" si="2"/>
        <v>#DIV/0!</v>
      </c>
      <c r="P21" s="70" t="e">
        <f t="shared" si="2"/>
        <v>#DIV/0!</v>
      </c>
      <c r="Q21" s="70" t="e">
        <f t="shared" si="2"/>
        <v>#DIV/0!</v>
      </c>
      <c r="R21" s="153"/>
      <c r="S21" s="153"/>
      <c r="T21" s="6"/>
      <c r="X21" s="165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</row>
    <row r="22" spans="1:39" s="2" customFormat="1" ht="45.75" customHeight="1">
      <c r="A22" s="6"/>
      <c r="B22" s="25" t="s">
        <v>16</v>
      </c>
      <c r="C22" s="5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139"/>
      <c r="R22" s="153"/>
      <c r="S22" s="153"/>
      <c r="T22" s="6"/>
      <c r="X22" s="165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</row>
    <row r="23" spans="1:39" s="2" customFormat="1" ht="24" customHeight="1">
      <c r="A23" s="6"/>
      <c r="B23" s="26" t="s">
        <v>33</v>
      </c>
      <c r="C23" s="51"/>
      <c r="D23" s="51"/>
      <c r="E23" s="84"/>
      <c r="F23" s="97">
        <f t="shared" ref="F23:Q23" si="3">SUM(C18:E18)-SUM(C22:E22)</f>
        <v>0</v>
      </c>
      <c r="G23" s="97">
        <f t="shared" si="3"/>
        <v>0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  <c r="M23" s="97">
        <f t="shared" si="3"/>
        <v>0</v>
      </c>
      <c r="N23" s="97">
        <f t="shared" si="3"/>
        <v>0</v>
      </c>
      <c r="O23" s="97">
        <f t="shared" si="3"/>
        <v>0</v>
      </c>
      <c r="P23" s="97">
        <f t="shared" si="3"/>
        <v>0</v>
      </c>
      <c r="Q23" s="140">
        <f t="shared" si="3"/>
        <v>0</v>
      </c>
      <c r="R23" s="154"/>
      <c r="S23" s="154"/>
      <c r="T23" s="6"/>
      <c r="X23" s="165"/>
    </row>
    <row r="24" spans="1:39" s="2" customFormat="1" ht="24" customHeight="1">
      <c r="A24" s="6"/>
      <c r="B24" s="26" t="s">
        <v>52</v>
      </c>
      <c r="C24" s="52"/>
      <c r="D24" s="52"/>
      <c r="E24" s="85"/>
      <c r="F24" s="97">
        <f t="shared" ref="F24:Q24" si="4">SUM(Y20:AA20)</f>
        <v>0</v>
      </c>
      <c r="G24" s="97">
        <f t="shared" si="4"/>
        <v>0</v>
      </c>
      <c r="H24" s="97">
        <f t="shared" si="4"/>
        <v>0</v>
      </c>
      <c r="I24" s="97">
        <f t="shared" si="4"/>
        <v>0</v>
      </c>
      <c r="J24" s="97">
        <f t="shared" si="4"/>
        <v>0</v>
      </c>
      <c r="K24" s="97">
        <f t="shared" si="4"/>
        <v>0</v>
      </c>
      <c r="L24" s="97">
        <f t="shared" si="4"/>
        <v>0</v>
      </c>
      <c r="M24" s="97">
        <f t="shared" si="4"/>
        <v>0</v>
      </c>
      <c r="N24" s="97">
        <f t="shared" si="4"/>
        <v>0</v>
      </c>
      <c r="O24" s="97">
        <f t="shared" si="4"/>
        <v>0</v>
      </c>
      <c r="P24" s="97">
        <f t="shared" si="4"/>
        <v>0</v>
      </c>
      <c r="Q24" s="140">
        <f t="shared" si="4"/>
        <v>0</v>
      </c>
      <c r="R24" s="154"/>
      <c r="S24" s="154"/>
      <c r="T24" s="6"/>
    </row>
    <row r="25" spans="1:39" s="2" customFormat="1" ht="28.5" customHeight="1">
      <c r="A25" s="6"/>
      <c r="B25" s="27" t="s">
        <v>3</v>
      </c>
      <c r="C25" s="53"/>
      <c r="D25" s="53"/>
      <c r="E25" s="53"/>
      <c r="F25" s="98" t="str">
        <f t="shared" ref="F25:Q25" si="5">IF(F23&gt;F24,"○","")</f>
        <v/>
      </c>
      <c r="G25" s="98" t="str">
        <f t="shared" si="5"/>
        <v/>
      </c>
      <c r="H25" s="98" t="str">
        <f t="shared" si="5"/>
        <v/>
      </c>
      <c r="I25" s="98" t="str">
        <f t="shared" si="5"/>
        <v/>
      </c>
      <c r="J25" s="98" t="str">
        <f t="shared" si="5"/>
        <v/>
      </c>
      <c r="K25" s="98" t="str">
        <f t="shared" si="5"/>
        <v/>
      </c>
      <c r="L25" s="98" t="str">
        <f t="shared" si="5"/>
        <v/>
      </c>
      <c r="M25" s="98" t="str">
        <f t="shared" si="5"/>
        <v/>
      </c>
      <c r="N25" s="98" t="str">
        <f t="shared" si="5"/>
        <v/>
      </c>
      <c r="O25" s="98" t="str">
        <f t="shared" si="5"/>
        <v/>
      </c>
      <c r="P25" s="98" t="str">
        <f t="shared" si="5"/>
        <v/>
      </c>
      <c r="Q25" s="141" t="str">
        <f t="shared" si="5"/>
        <v/>
      </c>
      <c r="R25" s="154"/>
      <c r="S25" s="154"/>
      <c r="T25" s="6"/>
    </row>
    <row r="26" spans="1:39" ht="47.25" customHeight="1">
      <c r="A26" s="8"/>
      <c r="B26" s="28" t="s">
        <v>53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39" ht="29.25" customHeight="1">
      <c r="A27" s="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39" ht="6.75" customHeight="1">
      <c r="A28" s="8"/>
      <c r="B28" s="8"/>
      <c r="C28" s="8"/>
      <c r="D28" s="8"/>
      <c r="E28" s="8"/>
      <c r="F28" s="8"/>
      <c r="G28" s="8"/>
      <c r="H28" s="8"/>
    </row>
    <row r="29" spans="1:39" ht="25.5" customHeight="1">
      <c r="A29" s="8"/>
      <c r="B29" s="30" t="s">
        <v>54</v>
      </c>
      <c r="C29" s="54"/>
      <c r="D29" s="54"/>
      <c r="E29" s="54"/>
      <c r="F29" s="99"/>
      <c r="G29" s="109" t="e">
        <f>ROUND(S18/R18,1)</f>
        <v>#DIV/0!</v>
      </c>
      <c r="H29" s="54" t="s">
        <v>26</v>
      </c>
      <c r="I29" s="54"/>
      <c r="J29" s="54"/>
      <c r="K29" s="126"/>
      <c r="M29" s="131"/>
      <c r="N29" s="131"/>
    </row>
    <row r="30" spans="1:39" ht="29.25" customHeight="1">
      <c r="A30" s="8"/>
      <c r="B30" s="31" t="s">
        <v>34</v>
      </c>
      <c r="C30" s="55"/>
      <c r="D30" s="55"/>
      <c r="E30" s="55"/>
      <c r="F30" s="100"/>
      <c r="G30" s="110" t="e">
        <f>ROUND(T15/R18,2)*100</f>
        <v>#DIV/0!</v>
      </c>
      <c r="H30" s="57" t="s">
        <v>55</v>
      </c>
      <c r="I30" s="57"/>
      <c r="J30" s="57"/>
      <c r="K30" s="127"/>
      <c r="M30" s="132"/>
      <c r="N30" s="132"/>
    </row>
    <row r="31" spans="1:39" ht="29.25" customHeight="1">
      <c r="A31" s="8"/>
      <c r="B31" s="32" t="s">
        <v>57</v>
      </c>
      <c r="C31" s="56"/>
      <c r="D31" s="56"/>
      <c r="E31" s="56"/>
      <c r="F31" s="101"/>
      <c r="G31" s="111" t="e">
        <f>ROUND(T16/R18,2)*100</f>
        <v>#DIV/0!</v>
      </c>
      <c r="H31" s="57" t="s">
        <v>42</v>
      </c>
      <c r="I31" s="57"/>
      <c r="J31" s="57"/>
      <c r="K31" s="127"/>
    </row>
    <row r="32" spans="1:39" ht="18.75" customHeight="1">
      <c r="A32" s="8"/>
      <c r="B32" s="33" t="s">
        <v>58</v>
      </c>
      <c r="C32" s="57"/>
      <c r="D32" s="57"/>
      <c r="E32" s="57"/>
      <c r="F32" s="102"/>
      <c r="G32" s="112" t="e">
        <f>ROUNDUP(R18/R19,1)</f>
        <v>#DIV/0!</v>
      </c>
      <c r="H32" s="57" t="s">
        <v>59</v>
      </c>
      <c r="I32" s="57"/>
      <c r="J32" s="57"/>
      <c r="K32" s="127"/>
      <c r="P32" s="135" t="s">
        <v>60</v>
      </c>
      <c r="Q32" s="142"/>
      <c r="R32" s="155"/>
    </row>
    <row r="33" spans="1:18" ht="18.75" customHeight="1">
      <c r="A33" s="8"/>
      <c r="B33" s="33" t="s">
        <v>44</v>
      </c>
      <c r="C33" s="57"/>
      <c r="D33" s="57"/>
      <c r="E33" s="57"/>
      <c r="F33" s="102"/>
      <c r="G33" s="113"/>
      <c r="H33" s="57" t="s">
        <v>23</v>
      </c>
      <c r="I33" s="57"/>
      <c r="J33" s="57"/>
      <c r="K33" s="127"/>
      <c r="L33" s="129"/>
      <c r="P33" s="136"/>
      <c r="Q33" s="143"/>
      <c r="R33" s="156" t="s">
        <v>43</v>
      </c>
    </row>
    <row r="34" spans="1:18" ht="27.75" customHeight="1">
      <c r="A34" s="8"/>
      <c r="B34" s="34" t="s">
        <v>49</v>
      </c>
      <c r="C34" s="58"/>
      <c r="D34" s="58"/>
      <c r="E34" s="58"/>
      <c r="F34" s="103"/>
      <c r="G34" s="114" t="e">
        <f>ROUNDUP(G32/G33,1)</f>
        <v>#DIV/0!</v>
      </c>
      <c r="H34" s="116" t="s">
        <v>61</v>
      </c>
      <c r="I34" s="116">
        <v>1</v>
      </c>
      <c r="J34" s="122"/>
      <c r="K34" s="128"/>
      <c r="M34" s="133"/>
      <c r="N34" s="134"/>
      <c r="O34" s="134"/>
    </row>
    <row r="35" spans="1:18" s="3" customFormat="1" ht="16.5" customHeight="1">
      <c r="A35" s="8"/>
      <c r="B35" s="8"/>
      <c r="C35" s="8"/>
      <c r="D35" s="8"/>
      <c r="E35" s="8"/>
      <c r="F35" s="8"/>
      <c r="G35" s="8"/>
      <c r="H35" s="8"/>
    </row>
    <row r="36" spans="1:18" s="3" customFormat="1" ht="14">
      <c r="A36" s="8"/>
      <c r="B36" s="35"/>
      <c r="C36" s="36"/>
      <c r="H36" s="72"/>
      <c r="I36" s="117"/>
      <c r="J36" s="35"/>
      <c r="K36" s="36"/>
      <c r="O36" s="36"/>
    </row>
    <row r="37" spans="1:18" s="3" customFormat="1" ht="6.75" customHeight="1">
      <c r="A37" s="8"/>
      <c r="B37" s="35"/>
      <c r="C37" s="35"/>
      <c r="D37" s="72"/>
      <c r="E37" s="35"/>
      <c r="F37" s="36"/>
      <c r="G37" s="35"/>
    </row>
    <row r="38" spans="1:18" s="3" customFormat="1" ht="14">
      <c r="A38" s="8"/>
      <c r="B38" s="35"/>
      <c r="C38" s="36"/>
      <c r="D38" s="35"/>
      <c r="H38" s="72"/>
      <c r="I38" s="36"/>
      <c r="J38" s="35"/>
      <c r="K38" s="35"/>
      <c r="O38" s="36"/>
    </row>
    <row r="39" spans="1:18" s="3" customFormat="1" ht="6.75" customHeight="1">
      <c r="A39" s="8"/>
      <c r="B39" s="35"/>
      <c r="C39" s="35"/>
      <c r="D39" s="35"/>
      <c r="E39" s="72"/>
      <c r="F39" s="35"/>
      <c r="G39" s="36"/>
    </row>
    <row r="40" spans="1:18" s="3" customFormat="1" ht="14">
      <c r="B40" s="35"/>
      <c r="C40" s="36"/>
      <c r="D40" s="36"/>
      <c r="H40" s="72"/>
      <c r="I40" s="36"/>
      <c r="J40" s="35"/>
      <c r="K40" s="35"/>
      <c r="P40" s="36"/>
    </row>
    <row r="41" spans="1:18" s="3" customFormat="1" ht="7.5" customHeight="1">
      <c r="A41" s="8"/>
      <c r="B41" s="35"/>
      <c r="C41" s="35"/>
      <c r="D41" s="35"/>
      <c r="E41" s="35"/>
      <c r="F41" s="35"/>
      <c r="G41" s="35"/>
      <c r="H41" s="35"/>
      <c r="I41" s="36"/>
      <c r="J41" s="36"/>
    </row>
    <row r="42" spans="1:18" s="3" customFormat="1">
      <c r="B42" s="36"/>
      <c r="C42" s="36"/>
      <c r="D42" s="36"/>
      <c r="G42" s="36"/>
      <c r="H42" s="36"/>
      <c r="I42" s="118"/>
      <c r="J42" s="36"/>
    </row>
    <row r="43" spans="1:18" s="3" customFormat="1" ht="6" customHeight="1">
      <c r="A43" s="8"/>
      <c r="B43" s="35"/>
      <c r="C43" s="35"/>
      <c r="D43" s="35"/>
      <c r="E43" s="35"/>
      <c r="F43" s="35"/>
      <c r="G43" s="35"/>
      <c r="H43" s="35"/>
      <c r="I43" s="36"/>
      <c r="J43" s="36"/>
    </row>
    <row r="44" spans="1:18" s="3" customFormat="1">
      <c r="B44" s="36"/>
      <c r="C44" s="36"/>
      <c r="D44" s="36"/>
      <c r="G44" s="36"/>
      <c r="H44" s="36"/>
      <c r="I44" s="118"/>
      <c r="J44" s="36"/>
    </row>
    <row r="45" spans="1:18" s="3" customFormat="1" ht="6.75" customHeight="1">
      <c r="B45" s="36"/>
      <c r="C45" s="36"/>
      <c r="D45" s="36"/>
      <c r="E45" s="36"/>
      <c r="F45" s="36"/>
      <c r="G45" s="36"/>
      <c r="H45" s="36"/>
      <c r="I45" s="36"/>
      <c r="J45" s="36"/>
    </row>
    <row r="46" spans="1:18" s="3" customFormat="1">
      <c r="B46" s="36"/>
      <c r="C46" s="36"/>
      <c r="D46" s="36"/>
      <c r="H46" s="117"/>
      <c r="I46" s="119"/>
      <c r="J46" s="123"/>
    </row>
    <row r="47" spans="1:18" s="3" customFormat="1" ht="6.75" customHeight="1">
      <c r="B47" s="36"/>
      <c r="C47" s="36"/>
      <c r="D47" s="36"/>
      <c r="E47" s="36"/>
      <c r="F47" s="36"/>
      <c r="G47" s="36"/>
      <c r="H47" s="36"/>
      <c r="I47" s="36"/>
      <c r="J47" s="36"/>
    </row>
    <row r="48" spans="1:18" s="3" customFormat="1" ht="33.75" customHeight="1">
      <c r="B48" s="36"/>
      <c r="C48" s="36"/>
      <c r="D48" s="36"/>
      <c r="E48" s="86"/>
      <c r="F48" s="86"/>
      <c r="G48" s="115"/>
      <c r="H48" s="115"/>
      <c r="I48" s="36"/>
      <c r="J48" s="36"/>
    </row>
    <row r="49" spans="2:10" s="3" customFormat="1" ht="21.75" customHeight="1">
      <c r="B49" s="37"/>
      <c r="C49" s="37"/>
      <c r="D49" s="37"/>
      <c r="E49" s="37"/>
      <c r="F49" s="104"/>
      <c r="G49" s="10"/>
      <c r="I49" s="36"/>
      <c r="J49" s="10"/>
    </row>
  </sheetData>
  <mergeCells count="31">
    <mergeCell ref="A3:G3"/>
    <mergeCell ref="J3:M3"/>
    <mergeCell ref="C7:D7"/>
    <mergeCell ref="F7:J7"/>
    <mergeCell ref="C9:E9"/>
    <mergeCell ref="F9:Q9"/>
    <mergeCell ref="C10:Q10"/>
    <mergeCell ref="U15:V15"/>
    <mergeCell ref="U16:X16"/>
    <mergeCell ref="B23:E23"/>
    <mergeCell ref="B24:E24"/>
    <mergeCell ref="B25:E25"/>
    <mergeCell ref="B29:F29"/>
    <mergeCell ref="H29:K29"/>
    <mergeCell ref="B30:F30"/>
    <mergeCell ref="H30:K30"/>
    <mergeCell ref="B31:F31"/>
    <mergeCell ref="H31:K31"/>
    <mergeCell ref="B32:F32"/>
    <mergeCell ref="H32:K32"/>
    <mergeCell ref="P32:R32"/>
    <mergeCell ref="B33:F33"/>
    <mergeCell ref="H33:K33"/>
    <mergeCell ref="P33:Q33"/>
    <mergeCell ref="B34:F34"/>
    <mergeCell ref="N34:O34"/>
    <mergeCell ref="B10:B11"/>
    <mergeCell ref="R10:R11"/>
    <mergeCell ref="S10:S11"/>
    <mergeCell ref="B17:B18"/>
    <mergeCell ref="B26:V27"/>
  </mergeCells>
  <phoneticPr fontId="19"/>
  <dataValidations count="1">
    <dataValidation type="list" allowBlank="1" showDropDown="0" showInputMessage="1" showErrorMessage="1" sqref="C7:D7">
      <formula1>$Z$7:$Z$9</formula1>
    </dataValidation>
  </dataValidations>
  <pageMargins left="0.7" right="0.7" top="0.75" bottom="0.75" header="0.3" footer="0.3"/>
  <pageSetup paperSize="9" scale="65" fitToWidth="1" fitToHeight="1" orientation="landscape" usePrinterDefaults="1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</sheetPr>
  <dimension ref="A1:AM43"/>
  <sheetViews>
    <sheetView view="pageBreakPreview" zoomScale="75" zoomScaleSheetLayoutView="75" workbookViewId="0">
      <selection activeCell="D1" sqref="D1"/>
    </sheetView>
  </sheetViews>
  <sheetFormatPr defaultRowHeight="13"/>
  <cols>
    <col min="1" max="1" width="0.75" style="1" customWidth="1"/>
    <col min="2" max="2" width="23.375" style="1" customWidth="1"/>
    <col min="3" max="12" width="7.75" style="1" customWidth="1"/>
    <col min="13" max="13" width="8.25" style="1" customWidth="1"/>
    <col min="14" max="14" width="7.75" style="1" customWidth="1"/>
    <col min="15" max="16" width="8.5" style="1" customWidth="1"/>
    <col min="17" max="17" width="8.25" style="1" customWidth="1"/>
    <col min="18" max="18" width="17.25" style="1" customWidth="1"/>
    <col min="19" max="19" width="7.625" style="1" customWidth="1"/>
    <col min="20" max="20" width="7.25" style="1" customWidth="1"/>
    <col min="21" max="21" width="8.75" style="1" customWidth="1"/>
    <col min="22" max="22" width="9" style="1" customWidth="1"/>
    <col min="23" max="16384" width="9" style="1" bestFit="1" customWidth="1"/>
  </cols>
  <sheetData>
    <row r="1" spans="1:39" ht="18.75" customHeight="1">
      <c r="A1" s="1" t="s">
        <v>62</v>
      </c>
    </row>
    <row r="2" spans="1:39" ht="8.25" customHeight="1"/>
    <row r="3" spans="1:39" ht="25.5" customHeight="1">
      <c r="A3" s="4" t="s">
        <v>56</v>
      </c>
      <c r="B3" s="9"/>
      <c r="C3" s="9"/>
      <c r="D3" s="9"/>
      <c r="E3" s="9"/>
      <c r="F3" s="9"/>
      <c r="G3" s="105"/>
      <c r="J3" s="209" t="s">
        <v>7</v>
      </c>
      <c r="K3" s="211"/>
      <c r="L3" s="211"/>
      <c r="M3" s="211"/>
      <c r="N3" s="211"/>
      <c r="O3" s="214"/>
    </row>
    <row r="4" spans="1:39" ht="6.75" customHeight="1">
      <c r="J4" s="210"/>
      <c r="K4" s="212"/>
      <c r="L4" s="212"/>
      <c r="M4" s="212"/>
      <c r="N4" s="212"/>
      <c r="O4" s="215"/>
    </row>
    <row r="5" spans="1:39" ht="21" customHeight="1">
      <c r="B5" s="10" t="s">
        <v>5</v>
      </c>
      <c r="C5" s="11"/>
    </row>
    <row r="6" spans="1:39" ht="9.75" customHeight="1">
      <c r="B6" s="11"/>
      <c r="C6" s="11"/>
      <c r="K6" s="125"/>
    </row>
    <row r="7" spans="1:39" ht="28.5" customHeight="1">
      <c r="B7" s="12" t="s">
        <v>8</v>
      </c>
      <c r="C7" s="181"/>
      <c r="D7" s="188"/>
      <c r="E7" s="73" t="s">
        <v>9</v>
      </c>
      <c r="F7" s="87"/>
      <c r="G7" s="106"/>
      <c r="H7" s="106"/>
      <c r="I7" s="106"/>
      <c r="J7" s="121"/>
    </row>
    <row r="8" spans="1:39" ht="9.75" customHeight="1">
      <c r="B8" s="11"/>
      <c r="C8" s="11"/>
    </row>
    <row r="9" spans="1:39" ht="22.5" customHeight="1">
      <c r="B9" s="13"/>
      <c r="C9" s="39" t="s">
        <v>77</v>
      </c>
      <c r="D9" s="60"/>
      <c r="E9" s="74"/>
      <c r="F9" s="88" t="s">
        <v>11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37"/>
      <c r="X9" s="244"/>
    </row>
    <row r="10" spans="1:39" s="2" customFormat="1" ht="20.25" customHeight="1">
      <c r="A10" s="6"/>
      <c r="B10" s="169"/>
      <c r="C10" s="41" t="s">
        <v>13</v>
      </c>
      <c r="D10" s="62" t="s">
        <v>18</v>
      </c>
      <c r="E10" s="75" t="s">
        <v>22</v>
      </c>
      <c r="F10" s="89" t="s">
        <v>24</v>
      </c>
      <c r="G10" s="108" t="s">
        <v>28</v>
      </c>
      <c r="H10" s="108" t="s">
        <v>29</v>
      </c>
      <c r="I10" s="108" t="s">
        <v>4</v>
      </c>
      <c r="J10" s="108" t="s">
        <v>32</v>
      </c>
      <c r="K10" s="108" t="s">
        <v>14</v>
      </c>
      <c r="L10" s="108" t="s">
        <v>36</v>
      </c>
      <c r="M10" s="108" t="s">
        <v>25</v>
      </c>
      <c r="N10" s="108" t="s">
        <v>37</v>
      </c>
      <c r="O10" s="108" t="s">
        <v>39</v>
      </c>
      <c r="P10" s="108" t="s">
        <v>35</v>
      </c>
      <c r="Q10" s="108" t="s">
        <v>31</v>
      </c>
      <c r="R10" s="220"/>
      <c r="S10" s="3"/>
      <c r="T10" s="3"/>
      <c r="U10" s="3"/>
      <c r="V10" s="3"/>
      <c r="W10" s="3"/>
      <c r="X10" s="244"/>
      <c r="Z10" s="125"/>
    </row>
    <row r="11" spans="1:39" s="2" customFormat="1" ht="20.25" customHeight="1">
      <c r="A11" s="154"/>
      <c r="B11" s="170" t="s">
        <v>30</v>
      </c>
      <c r="C11" s="182"/>
      <c r="D11" s="189"/>
      <c r="E11" s="196"/>
      <c r="F11" s="182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216"/>
      <c r="R11" s="221" t="s">
        <v>63</v>
      </c>
      <c r="S11" s="224"/>
      <c r="T11" s="224"/>
      <c r="U11" s="224"/>
      <c r="V11" s="224"/>
      <c r="W11" s="224"/>
      <c r="X11" s="244"/>
      <c r="Z11" s="125"/>
    </row>
    <row r="12" spans="1:39" s="2" customFormat="1" ht="28.5" customHeight="1">
      <c r="A12" s="167"/>
      <c r="B12" s="171"/>
      <c r="C12" s="183"/>
      <c r="D12" s="190"/>
      <c r="E12" s="197"/>
      <c r="F12" s="183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217"/>
      <c r="R12" s="222">
        <f>SUM(F11:Q12)</f>
        <v>0</v>
      </c>
      <c r="S12" s="154"/>
      <c r="T12" s="226" t="s">
        <v>64</v>
      </c>
      <c r="U12" s="232"/>
      <c r="V12" s="232"/>
      <c r="W12" s="242"/>
      <c r="X12" s="154"/>
    </row>
    <row r="13" spans="1:39" s="2" customFormat="1" ht="21" customHeight="1">
      <c r="A13" s="167"/>
      <c r="B13" s="170" t="s">
        <v>65</v>
      </c>
      <c r="C13" s="182"/>
      <c r="D13" s="189"/>
      <c r="E13" s="196"/>
      <c r="F13" s="182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216"/>
      <c r="R13" s="221" t="s">
        <v>66</v>
      </c>
      <c r="S13" s="154"/>
      <c r="T13" s="227" t="s">
        <v>67</v>
      </c>
      <c r="U13" s="233"/>
      <c r="V13" s="237"/>
      <c r="W13" s="243"/>
      <c r="X13" s="5" t="s">
        <v>45</v>
      </c>
    </row>
    <row r="14" spans="1:39" s="2" customFormat="1" ht="25.5" customHeight="1">
      <c r="A14" s="167"/>
      <c r="B14" s="172"/>
      <c r="C14" s="184"/>
      <c r="D14" s="191"/>
      <c r="E14" s="198"/>
      <c r="F14" s="184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218"/>
      <c r="R14" s="222">
        <f>SUM(F13:Q14)</f>
        <v>0</v>
      </c>
      <c r="S14" s="154"/>
      <c r="Y14" s="154" t="s">
        <v>13</v>
      </c>
      <c r="Z14" s="154" t="s">
        <v>35</v>
      </c>
      <c r="AA14" s="154" t="s">
        <v>31</v>
      </c>
      <c r="AB14" s="154" t="s">
        <v>48</v>
      </c>
      <c r="AC14" s="154" t="s">
        <v>28</v>
      </c>
      <c r="AD14" s="154" t="s">
        <v>29</v>
      </c>
      <c r="AE14" s="154" t="s">
        <v>4</v>
      </c>
      <c r="AF14" s="154" t="s">
        <v>32</v>
      </c>
      <c r="AG14" s="154" t="s">
        <v>14</v>
      </c>
      <c r="AH14" s="154" t="s">
        <v>36</v>
      </c>
      <c r="AI14" s="154" t="s">
        <v>25</v>
      </c>
      <c r="AJ14" s="154" t="s">
        <v>37</v>
      </c>
      <c r="AK14" s="154" t="s">
        <v>39</v>
      </c>
      <c r="AL14" s="154" t="s">
        <v>35</v>
      </c>
      <c r="AM14" s="154" t="s">
        <v>31</v>
      </c>
    </row>
    <row r="15" spans="1:39" s="2" customFormat="1" ht="25.5" customHeight="1">
      <c r="A15" s="167"/>
      <c r="B15" s="173" t="s">
        <v>68</v>
      </c>
      <c r="C15" s="185"/>
      <c r="D15" s="192"/>
      <c r="E15" s="199"/>
      <c r="F15" s="185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219"/>
      <c r="R15" s="221" t="s">
        <v>69</v>
      </c>
      <c r="S15" s="154"/>
      <c r="X15" s="165" t="s">
        <v>50</v>
      </c>
      <c r="Y15" s="245">
        <f t="shared" ref="Y15:AM15" si="0">IF(C19&gt;11,C19*C17*1.25,(C19+3)*C17)</f>
        <v>0</v>
      </c>
      <c r="Z15" s="245">
        <f t="shared" si="0"/>
        <v>0</v>
      </c>
      <c r="AA15" s="245">
        <f t="shared" si="0"/>
        <v>0</v>
      </c>
      <c r="AB15" s="245">
        <f t="shared" si="0"/>
        <v>0</v>
      </c>
      <c r="AC15" s="245">
        <f t="shared" si="0"/>
        <v>0</v>
      </c>
      <c r="AD15" s="245">
        <f t="shared" si="0"/>
        <v>0</v>
      </c>
      <c r="AE15" s="245">
        <f t="shared" si="0"/>
        <v>0</v>
      </c>
      <c r="AF15" s="245">
        <f t="shared" si="0"/>
        <v>0</v>
      </c>
      <c r="AG15" s="245">
        <f t="shared" si="0"/>
        <v>0</v>
      </c>
      <c r="AH15" s="245">
        <f t="shared" si="0"/>
        <v>0</v>
      </c>
      <c r="AI15" s="245">
        <f t="shared" si="0"/>
        <v>0</v>
      </c>
      <c r="AJ15" s="245">
        <f t="shared" si="0"/>
        <v>0</v>
      </c>
      <c r="AK15" s="245">
        <f t="shared" si="0"/>
        <v>0</v>
      </c>
      <c r="AL15" s="245">
        <f t="shared" si="0"/>
        <v>0</v>
      </c>
      <c r="AM15" s="245">
        <f t="shared" si="0"/>
        <v>0</v>
      </c>
    </row>
    <row r="16" spans="1:39" s="2" customFormat="1" ht="25.5" customHeight="1">
      <c r="A16" s="167"/>
      <c r="B16" s="174"/>
      <c r="C16" s="184"/>
      <c r="D16" s="191"/>
      <c r="E16" s="198"/>
      <c r="F16" s="184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218"/>
      <c r="R16" s="223">
        <f>SUM(F15:Q16)</f>
        <v>0</v>
      </c>
      <c r="S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</row>
    <row r="17" spans="1:39" s="2" customFormat="1" ht="25.5" customHeight="1">
      <c r="A17" s="167"/>
      <c r="B17" s="173" t="s">
        <v>46</v>
      </c>
      <c r="C17" s="185"/>
      <c r="D17" s="192"/>
      <c r="E17" s="199"/>
      <c r="F17" s="185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219"/>
      <c r="R17" s="221" t="s">
        <v>70</v>
      </c>
      <c r="S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</row>
    <row r="18" spans="1:39" s="2" customFormat="1" ht="24" customHeight="1">
      <c r="A18" s="167"/>
      <c r="B18" s="175"/>
      <c r="C18" s="183"/>
      <c r="D18" s="190"/>
      <c r="E18" s="197"/>
      <c r="F18" s="183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217"/>
      <c r="R18" s="223">
        <f>SUM(F17:Q18)</f>
        <v>0</v>
      </c>
      <c r="S18" s="154"/>
      <c r="T18" s="154"/>
    </row>
    <row r="19" spans="1:39" s="2" customFormat="1" ht="32.25" customHeight="1">
      <c r="A19" s="154"/>
      <c r="B19" s="23" t="s">
        <v>20</v>
      </c>
      <c r="C19" s="186"/>
      <c r="D19" s="193"/>
      <c r="E19" s="200"/>
      <c r="F19" s="202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53"/>
      <c r="S19" s="154"/>
      <c r="T19" s="228" t="s">
        <v>71</v>
      </c>
      <c r="U19" s="234"/>
      <c r="V19" s="238" t="e">
        <f>R14/(R12-V13)</f>
        <v>#DIV/0!</v>
      </c>
      <c r="X19" s="16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</row>
    <row r="20" spans="1:39" s="2" customFormat="1" ht="32.25" customHeight="1">
      <c r="A20" s="154"/>
      <c r="B20" s="176" t="s">
        <v>51</v>
      </c>
      <c r="C20" s="49" t="e">
        <f t="shared" ref="C20:Q20" si="1">C11/C17</f>
        <v>#DIV/0!</v>
      </c>
      <c r="D20" s="194" t="e">
        <f t="shared" si="1"/>
        <v>#DIV/0!</v>
      </c>
      <c r="E20" s="201" t="e">
        <f t="shared" si="1"/>
        <v>#DIV/0!</v>
      </c>
      <c r="F20" s="49" t="e">
        <f t="shared" si="1"/>
        <v>#DIV/0!</v>
      </c>
      <c r="G20" s="194" t="e">
        <f t="shared" si="1"/>
        <v>#DIV/0!</v>
      </c>
      <c r="H20" s="194" t="e">
        <f t="shared" si="1"/>
        <v>#DIV/0!</v>
      </c>
      <c r="I20" s="194" t="e">
        <f t="shared" si="1"/>
        <v>#DIV/0!</v>
      </c>
      <c r="J20" s="194" t="e">
        <f t="shared" si="1"/>
        <v>#DIV/0!</v>
      </c>
      <c r="K20" s="194" t="e">
        <f t="shared" si="1"/>
        <v>#DIV/0!</v>
      </c>
      <c r="L20" s="194" t="e">
        <f t="shared" si="1"/>
        <v>#DIV/0!</v>
      </c>
      <c r="M20" s="194" t="e">
        <f t="shared" si="1"/>
        <v>#DIV/0!</v>
      </c>
      <c r="N20" s="194" t="e">
        <f t="shared" si="1"/>
        <v>#DIV/0!</v>
      </c>
      <c r="O20" s="194" t="e">
        <f t="shared" si="1"/>
        <v>#DIV/0!</v>
      </c>
      <c r="P20" s="194" t="e">
        <f t="shared" si="1"/>
        <v>#DIV/0!</v>
      </c>
      <c r="Q20" s="194" t="e">
        <f t="shared" si="1"/>
        <v>#DIV/0!</v>
      </c>
      <c r="R20" s="153"/>
      <c r="S20" s="154"/>
      <c r="T20" s="229"/>
      <c r="U20" s="235"/>
      <c r="V20" s="239"/>
      <c r="X20" s="16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</row>
    <row r="21" spans="1:39" s="2" customFormat="1" ht="32.25" customHeight="1">
      <c r="A21" s="154"/>
      <c r="B21" s="177" t="s">
        <v>72</v>
      </c>
      <c r="C21" s="50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39"/>
      <c r="R21" s="153"/>
      <c r="S21" s="154"/>
      <c r="T21" s="229"/>
      <c r="U21" s="235"/>
      <c r="V21" s="239"/>
      <c r="X21" s="16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</row>
    <row r="22" spans="1:39" s="2" customFormat="1" ht="30.75" customHeight="1">
      <c r="A22" s="154"/>
      <c r="B22" s="178" t="s">
        <v>33</v>
      </c>
      <c r="C22" s="51"/>
      <c r="D22" s="51"/>
      <c r="E22" s="84"/>
      <c r="F22" s="203">
        <f t="shared" ref="F22:Q22" si="2">SUM(C11:E12)-SUM(C21:E21)-SUM(C15:E16)</f>
        <v>0</v>
      </c>
      <c r="G22" s="203">
        <f t="shared" si="2"/>
        <v>0</v>
      </c>
      <c r="H22" s="203">
        <f t="shared" si="2"/>
        <v>0</v>
      </c>
      <c r="I22" s="203">
        <f t="shared" si="2"/>
        <v>0</v>
      </c>
      <c r="J22" s="203">
        <f t="shared" si="2"/>
        <v>0</v>
      </c>
      <c r="K22" s="203">
        <f t="shared" si="2"/>
        <v>0</v>
      </c>
      <c r="L22" s="203">
        <f t="shared" si="2"/>
        <v>0</v>
      </c>
      <c r="M22" s="203">
        <f t="shared" si="2"/>
        <v>0</v>
      </c>
      <c r="N22" s="203">
        <f t="shared" si="2"/>
        <v>0</v>
      </c>
      <c r="O22" s="203">
        <f t="shared" si="2"/>
        <v>0</v>
      </c>
      <c r="P22" s="203">
        <f t="shared" si="2"/>
        <v>0</v>
      </c>
      <c r="Q22" s="203">
        <f t="shared" si="2"/>
        <v>0</v>
      </c>
      <c r="R22" s="154"/>
      <c r="S22" s="154"/>
      <c r="T22" s="230"/>
      <c r="U22" s="236"/>
      <c r="V22" s="240"/>
      <c r="X22" s="165"/>
    </row>
    <row r="23" spans="1:39" s="2" customFormat="1" ht="24" customHeight="1">
      <c r="A23" s="154"/>
      <c r="B23" s="26" t="s">
        <v>52</v>
      </c>
      <c r="C23" s="52"/>
      <c r="D23" s="52"/>
      <c r="E23" s="85"/>
      <c r="F23" s="97">
        <f t="shared" ref="F23:Q23" si="3">SUM(Y15:AA15)</f>
        <v>0</v>
      </c>
      <c r="G23" s="97">
        <f t="shared" si="3"/>
        <v>0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  <c r="M23" s="97">
        <f t="shared" si="3"/>
        <v>0</v>
      </c>
      <c r="N23" s="97">
        <f t="shared" si="3"/>
        <v>0</v>
      </c>
      <c r="O23" s="97">
        <f t="shared" si="3"/>
        <v>0</v>
      </c>
      <c r="P23" s="97">
        <f t="shared" si="3"/>
        <v>0</v>
      </c>
      <c r="Q23" s="140">
        <f t="shared" si="3"/>
        <v>0</v>
      </c>
      <c r="R23" s="154"/>
      <c r="S23" s="28"/>
      <c r="T23" s="231"/>
      <c r="U23" s="231"/>
      <c r="V23" s="241"/>
    </row>
    <row r="24" spans="1:39" s="2" customFormat="1" ht="28.5" customHeight="1">
      <c r="A24" s="154"/>
      <c r="B24" s="27" t="s">
        <v>73</v>
      </c>
      <c r="C24" s="53"/>
      <c r="D24" s="53"/>
      <c r="E24" s="53"/>
      <c r="F24" s="98" t="str">
        <f t="shared" ref="F24:Q24" si="4">IF(F22&gt;F23,"○","")</f>
        <v/>
      </c>
      <c r="G24" s="98" t="str">
        <f t="shared" si="4"/>
        <v/>
      </c>
      <c r="H24" s="98" t="str">
        <f t="shared" si="4"/>
        <v/>
      </c>
      <c r="I24" s="98" t="str">
        <f t="shared" si="4"/>
        <v/>
      </c>
      <c r="J24" s="98" t="str">
        <f t="shared" si="4"/>
        <v/>
      </c>
      <c r="K24" s="98" t="str">
        <f t="shared" si="4"/>
        <v/>
      </c>
      <c r="L24" s="98" t="str">
        <f t="shared" si="4"/>
        <v/>
      </c>
      <c r="M24" s="98" t="str">
        <f t="shared" si="4"/>
        <v/>
      </c>
      <c r="N24" s="98" t="str">
        <f t="shared" si="4"/>
        <v/>
      </c>
      <c r="O24" s="98" t="str">
        <f t="shared" si="4"/>
        <v/>
      </c>
      <c r="P24" s="98" t="str">
        <f t="shared" si="4"/>
        <v/>
      </c>
      <c r="Q24" s="141" t="str">
        <f t="shared" si="4"/>
        <v/>
      </c>
      <c r="R24" s="154"/>
      <c r="S24" s="225"/>
      <c r="T24" s="154"/>
    </row>
    <row r="25" spans="1:39" s="3" customFormat="1" ht="47.25" customHeight="1">
      <c r="A25" s="8"/>
      <c r="B25" s="28" t="s">
        <v>74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129"/>
      <c r="X25" s="129"/>
    </row>
    <row r="26" spans="1:39" s="3" customFormat="1" ht="76.5" customHeight="1">
      <c r="A26" s="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129"/>
      <c r="X26" s="129"/>
    </row>
    <row r="27" spans="1:39" ht="6.75" customHeight="1">
      <c r="A27" s="16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39" ht="41.25" customHeight="1">
      <c r="A28" s="168"/>
      <c r="B28" s="179" t="s">
        <v>75</v>
      </c>
      <c r="C28" s="187"/>
      <c r="D28" s="187"/>
      <c r="E28" s="187"/>
      <c r="F28" s="204"/>
      <c r="G28" s="205" t="e">
        <f>ROUNDUP(R12/R18,1)</f>
        <v>#DIV/0!</v>
      </c>
      <c r="H28" s="57" t="s">
        <v>59</v>
      </c>
      <c r="I28" s="57"/>
      <c r="J28" s="57"/>
      <c r="K28" s="213"/>
      <c r="R28" s="28"/>
      <c r="S28" s="28"/>
      <c r="T28" s="28"/>
      <c r="U28" s="28"/>
      <c r="V28" s="28"/>
      <c r="W28" s="28"/>
    </row>
    <row r="29" spans="1:39" s="3" customFormat="1" ht="24.75" customHeight="1">
      <c r="A29" s="168"/>
      <c r="B29" s="168"/>
      <c r="C29" s="168"/>
      <c r="D29" s="168"/>
      <c r="E29" s="168"/>
      <c r="F29" s="168"/>
      <c r="G29" s="168"/>
      <c r="H29" s="168"/>
    </row>
    <row r="30" spans="1:39" s="3" customFormat="1" ht="14">
      <c r="A30" s="168"/>
      <c r="B30" s="180"/>
      <c r="C30" s="36"/>
      <c r="H30" s="195"/>
      <c r="I30" s="206"/>
      <c r="J30" s="180"/>
      <c r="K30" s="36"/>
      <c r="O30" s="36"/>
    </row>
    <row r="31" spans="1:39" s="3" customFormat="1" ht="6.75" customHeight="1">
      <c r="A31" s="168"/>
      <c r="B31" s="180"/>
      <c r="C31" s="180"/>
      <c r="D31" s="195"/>
      <c r="E31" s="180"/>
      <c r="F31" s="36"/>
      <c r="G31" s="180"/>
    </row>
    <row r="32" spans="1:39" s="3" customFormat="1" ht="14">
      <c r="A32" s="168"/>
      <c r="B32" s="180"/>
      <c r="C32" s="36"/>
      <c r="D32" s="180"/>
      <c r="H32" s="195"/>
      <c r="I32" s="207"/>
      <c r="J32" s="180"/>
      <c r="K32" s="180"/>
      <c r="O32" s="36"/>
    </row>
    <row r="33" spans="1:16" s="3" customFormat="1" ht="6.75" customHeight="1">
      <c r="A33" s="168"/>
      <c r="B33" s="180"/>
      <c r="C33" s="180"/>
      <c r="D33" s="180"/>
      <c r="E33" s="195"/>
      <c r="F33" s="180"/>
      <c r="G33" s="36"/>
    </row>
    <row r="34" spans="1:16" s="3" customFormat="1" ht="14">
      <c r="A34" s="168"/>
      <c r="B34" s="180"/>
      <c r="C34" s="36"/>
      <c r="D34" s="36"/>
      <c r="H34" s="195"/>
      <c r="I34" s="207"/>
      <c r="J34" s="180"/>
      <c r="K34" s="180"/>
      <c r="P34" s="36"/>
    </row>
    <row r="35" spans="1:16" s="3" customFormat="1" ht="7.5" customHeight="1">
      <c r="B35" s="180"/>
      <c r="C35" s="180"/>
      <c r="D35" s="180"/>
      <c r="E35" s="180"/>
      <c r="F35" s="180"/>
      <c r="G35" s="180"/>
      <c r="H35" s="180"/>
      <c r="I35" s="36"/>
      <c r="J35" s="36"/>
    </row>
    <row r="36" spans="1:16" s="3" customFormat="1" ht="14">
      <c r="A36" s="168"/>
      <c r="B36" s="36"/>
      <c r="C36" s="36"/>
      <c r="D36" s="36"/>
      <c r="G36" s="36"/>
      <c r="H36" s="36"/>
      <c r="I36" s="208"/>
      <c r="J36" s="36"/>
    </row>
    <row r="37" spans="1:16" s="3" customFormat="1" ht="6" customHeight="1">
      <c r="B37" s="180"/>
      <c r="C37" s="180"/>
      <c r="D37" s="180"/>
      <c r="E37" s="180"/>
      <c r="F37" s="180"/>
      <c r="G37" s="180"/>
      <c r="H37" s="180"/>
      <c r="I37" s="36"/>
      <c r="J37" s="36"/>
    </row>
    <row r="38" spans="1:16" s="3" customFormat="1" ht="14">
      <c r="A38" s="168"/>
      <c r="B38" s="36"/>
      <c r="C38" s="36"/>
      <c r="D38" s="36"/>
      <c r="G38" s="36"/>
      <c r="H38" s="36"/>
      <c r="I38" s="118"/>
      <c r="J38" s="36"/>
    </row>
    <row r="39" spans="1:16" s="3" customFormat="1" ht="6.75" customHeight="1">
      <c r="B39" s="36"/>
      <c r="C39" s="36"/>
      <c r="D39" s="36"/>
      <c r="E39" s="36"/>
      <c r="F39" s="36"/>
      <c r="G39" s="36"/>
      <c r="H39" s="36"/>
      <c r="I39" s="36"/>
      <c r="J39" s="36"/>
    </row>
    <row r="40" spans="1:16" s="3" customFormat="1">
      <c r="B40" s="36"/>
      <c r="C40" s="36"/>
      <c r="D40" s="36"/>
      <c r="H40" s="206"/>
      <c r="I40" s="119"/>
      <c r="J40" s="123"/>
    </row>
    <row r="41" spans="1:16" s="3" customFormat="1" ht="6.75" customHeight="1">
      <c r="B41" s="36"/>
      <c r="C41" s="36"/>
      <c r="D41" s="36"/>
      <c r="E41" s="36"/>
      <c r="F41" s="36"/>
      <c r="G41" s="36"/>
      <c r="H41" s="36"/>
      <c r="I41" s="36"/>
      <c r="J41" s="36"/>
    </row>
    <row r="42" spans="1:16" s="3" customFormat="1" ht="33.75" customHeight="1">
      <c r="B42" s="36"/>
      <c r="C42" s="36"/>
      <c r="D42" s="36"/>
      <c r="E42" s="86"/>
      <c r="F42" s="86"/>
      <c r="G42" s="115"/>
      <c r="H42" s="115"/>
      <c r="I42" s="36"/>
      <c r="J42" s="36"/>
    </row>
    <row r="43" spans="1:16" s="3" customFormat="1" ht="21.75" customHeight="1">
      <c r="B43" s="37"/>
      <c r="C43" s="37"/>
      <c r="D43" s="37"/>
      <c r="E43" s="37"/>
      <c r="F43" s="104"/>
      <c r="G43" s="10"/>
      <c r="I43" s="36"/>
      <c r="J43" s="10"/>
    </row>
    <row r="44" spans="1:16"/>
  </sheetData>
  <mergeCells count="81">
    <mergeCell ref="A3:G3"/>
    <mergeCell ref="C7:D7"/>
    <mergeCell ref="F7:J7"/>
    <mergeCell ref="C9:E9"/>
    <mergeCell ref="F9:Q9"/>
    <mergeCell ref="T12:W12"/>
    <mergeCell ref="T13:U13"/>
    <mergeCell ref="V13:W13"/>
    <mergeCell ref="B22:E22"/>
    <mergeCell ref="B23:E23"/>
    <mergeCell ref="B24:E24"/>
    <mergeCell ref="B28:F28"/>
    <mergeCell ref="H28:K28"/>
    <mergeCell ref="J3:O4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T19:U22"/>
    <mergeCell ref="V19:V22"/>
    <mergeCell ref="B25:V26"/>
  </mergeCells>
  <phoneticPr fontId="19"/>
  <pageMargins left="0.78740157480314965" right="0.78740157480314965" top="0.78740157480314965" bottom="0.78740157480314965" header="0.51181102362204722" footer="0.51181102362204722"/>
  <pageSetup paperSize="9" scale="63" fitToWidth="1" fitToHeight="1" orientation="landscape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前年度平均値(ws)(生介)</vt:lpstr>
      <vt:lpstr xml:space="preserve">前年度平均値(ws) </vt:lpstr>
    </vt:vector>
  </TitlesOfParts>
  <Company>（福）すこう福祉会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SUKO－FUKUSHIKAI</dc:creator>
  <cp:lastModifiedBy>コンピューター管理者</cp:lastModifiedBy>
  <cp:lastPrinted>2019-03-25T10:58:54Z</cp:lastPrinted>
  <dcterms:created xsi:type="dcterms:W3CDTF">2006-10-23T23:46:59Z</dcterms:created>
  <dcterms:modified xsi:type="dcterms:W3CDTF">2023-03-28T00:25:31Z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2023-03-28T00:25:31Z</vt:filetime>
  </property>
</Properties>
</file>